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360" yWindow="36" windowWidth="11340" windowHeight="4500"/>
  </bookViews>
  <sheets>
    <sheet name="Part a" sheetId="1" r:id="rId1"/>
    <sheet name="Part b" sheetId="4" r:id="rId2"/>
  </sheets>
  <externalReferences>
    <externalReference r:id="rId3"/>
  </externalReferences>
  <definedNames>
    <definedName name="Avail" localSheetId="0">#REF!</definedName>
    <definedName name="Avail" localSheetId="1">#REF!</definedName>
    <definedName name="Avail">#REF!</definedName>
    <definedName name="Calls">#REF!</definedName>
    <definedName name="carloss">#REF!</definedName>
    <definedName name="costlock">#REF!</definedName>
    <definedName name="Covar" localSheetId="0">#REF!</definedName>
    <definedName name="Covar" localSheetId="1">#REF!</definedName>
    <definedName name="Covar">#REF!</definedName>
    <definedName name="ded">#REF!</definedName>
    <definedName name="Ending_Balances" localSheetId="1">'Part b'!$F$48:$F$67</definedName>
    <definedName name="Ending_Balances">'Part a'!$F$46:$F$65</definedName>
    <definedName name="ExpRet" localSheetId="0">#REF!</definedName>
    <definedName name="ExpRet" localSheetId="1">#REF!</definedName>
    <definedName name="ExpRet">#REF!</definedName>
    <definedName name="FinalFrns" localSheetId="0">#REF!</definedName>
    <definedName name="FinalFrns" localSheetId="1">#REF!</definedName>
    <definedName name="FinalFrns">#REF!</definedName>
    <definedName name="Fulltime">[1]Prob4_81!$B$10:$C$10</definedName>
    <definedName name="Initial_Contribution" localSheetId="1">'Part b'!$C$8</definedName>
    <definedName name="Initial_Contribution">'Part a'!$C$6</definedName>
    <definedName name="Invested" localSheetId="0">#REF!</definedName>
    <definedName name="Invested" localSheetId="1">#REF!</definedName>
    <definedName name="Invested">#REF!</definedName>
    <definedName name="lock_no_policy">#REF!</definedName>
    <definedName name="lock_policy">#REF!</definedName>
    <definedName name="Lookup">#REF!</definedName>
    <definedName name="LTable" localSheetId="0">#REF!</definedName>
    <definedName name="LTable" localSheetId="1">#REF!</definedName>
    <definedName name="LTable">#REF!</definedName>
    <definedName name="MaxParttime">[1]Prob4_81!$J$14</definedName>
    <definedName name="no_lock_no_policy">#REF!</definedName>
    <definedName name="no_lock_policy">#REF!</definedName>
    <definedName name="Onhand">[1]Prob4_81!$B$18:$I$18</definedName>
    <definedName name="Parttime">[1]Prob4_81!$B$14:$G$14</definedName>
    <definedName name="PortVar" localSheetId="0">#REF!</definedName>
    <definedName name="PortVar" localSheetId="1">#REF!</definedName>
    <definedName name="PortVar">#REF!</definedName>
    <definedName name="prem">#REF!</definedName>
    <definedName name="probstollo">#REF!</definedName>
    <definedName name="probstolnlo">#REF!</definedName>
    <definedName name="Reqd">[1]Prob4_81!$B$20:$I$20</definedName>
    <definedName name="ReqdRet" localSheetId="0">#REF!</definedName>
    <definedName name="ReqdRet" localSheetId="1">#REF!</definedName>
    <definedName name="ReqdRet">#REF!</definedName>
    <definedName name="RiskCollectDistributionSamples">2</definedName>
    <definedName name="RiskFixedSeed">1</definedName>
    <definedName name="RiskHasSettings">TRUE</definedName>
    <definedName name="RiskMonitorConvergence">FALSE</definedName>
    <definedName name="RiskNumIterations">100</definedName>
    <definedName name="RiskNumSimulations">1</definedName>
    <definedName name="RiskPauseOnError">FALSE</definedName>
    <definedName name="RiskRealTimeResults">FALSE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tandardRecalc">2</definedName>
    <definedName name="RiskStatFunctionsUpdateFreq">1</definedName>
    <definedName name="RiskUpdateDisplay">FALSE</definedName>
    <definedName name="RiskUpdateStatFunctions">TRUE</definedName>
    <definedName name="RiskUseDifferentSeedForEachSim">FALSE</definedName>
    <definedName name="RiskUseFixedSeed">FALSE</definedName>
    <definedName name="solver_adj" localSheetId="0" hidden="1">'Part a'!$C$6</definedName>
    <definedName name="solver_adj" localSheetId="1" hidden="1">'Part b'!$C$8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2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bd" localSheetId="0" hidden="1">2</definedName>
    <definedName name="solver_ibd" localSheetId="1" hidden="1">2</definedName>
    <definedName name="solver_itr" localSheetId="0" hidden="1">100</definedName>
    <definedName name="solver_itr" localSheetId="1" hidden="1">100</definedName>
    <definedName name="solver_lhs1" localSheetId="0" hidden="1">'Part a'!$F$46:$F$65</definedName>
    <definedName name="solver_lhs1" localSheetId="1" hidden="1">'Part b'!$F$48:$F$67</definedName>
    <definedName name="solver_lin" localSheetId="0" hidden="1">1</definedName>
    <definedName name="solver_lin" localSheetId="1" hidden="1">2</definedName>
    <definedName name="solver_loc" localSheetId="0" hidden="1">1</definedName>
    <definedName name="solver_loc" localSheetId="1" hidden="1">1</definedName>
    <definedName name="solver_lva" localSheetId="0" hidden="1">2</definedName>
    <definedName name="solver_lva" localSheetId="1" hidden="1">2</definedName>
    <definedName name="solver_mip" localSheetId="0" hidden="1">5000</definedName>
    <definedName name="solver_mip" localSheetId="1" hidden="1">5000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5000</definedName>
    <definedName name="solver_nod" localSheetId="1" hidden="1">5000</definedName>
    <definedName name="solver_num" localSheetId="0" hidden="1">1</definedName>
    <definedName name="solver_num" localSheetId="1" hidden="1">1</definedName>
    <definedName name="solver_nwt" localSheetId="0" hidden="1">1</definedName>
    <definedName name="solver_nwt" localSheetId="1" hidden="1">1</definedName>
    <definedName name="solver_ofx" localSheetId="0" hidden="1">2</definedName>
    <definedName name="solver_ofx" localSheetId="1" hidden="1">2</definedName>
    <definedName name="solver_opt" localSheetId="0" hidden="1">'Part a'!$C$6</definedName>
    <definedName name="solver_opt" localSheetId="1" hidden="1">'Part b'!$C$8</definedName>
    <definedName name="solver_piv" localSheetId="0" hidden="1">0.000001</definedName>
    <definedName name="solver_piv" localSheetId="1" hidden="1">0.000001</definedName>
    <definedName name="solver_pre" localSheetId="0" hidden="1">0.000001</definedName>
    <definedName name="solver_pre" localSheetId="1" hidden="1">0.000001</definedName>
    <definedName name="solver_pro" localSheetId="0" hidden="1">2</definedName>
    <definedName name="solver_pro" localSheetId="1" hidden="1">2</definedName>
    <definedName name="solver_rbv" localSheetId="0" hidden="1">1</definedName>
    <definedName name="solver_rbv" localSheetId="1" hidden="1">1</definedName>
    <definedName name="solver_red" localSheetId="0" hidden="1">0.000001</definedName>
    <definedName name="solver_red" localSheetId="1" hidden="1">0.000001</definedName>
    <definedName name="solver_rel1" localSheetId="0" hidden="1">3</definedName>
    <definedName name="solver_rel1" localSheetId="1" hidden="1">3</definedName>
    <definedName name="solver_reo" localSheetId="0" hidden="1">2</definedName>
    <definedName name="solver_reo" localSheetId="1" hidden="1">2</definedName>
    <definedName name="solver_rep" localSheetId="0" hidden="1">2</definedName>
    <definedName name="solver_rep" localSheetId="1" hidden="1">2</definedName>
    <definedName name="solver_rhs1" localSheetId="0" hidden="1">0</definedName>
    <definedName name="solver_rhs1" localSheetId="1" hidden="1">0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std" localSheetId="0" hidden="1">1</definedName>
    <definedName name="solver_std" localSheetId="1" hidden="1">1</definedName>
    <definedName name="solver_tim" localSheetId="0" hidden="1">100</definedName>
    <definedName name="solver_tim" localSheetId="1" hidden="1">100</definedName>
    <definedName name="solver_tol" localSheetId="0" hidden="1">0.0005</definedName>
    <definedName name="solver_tol" localSheetId="1" hidden="1">0.0005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  <definedName name="solver_ver">1.3</definedName>
    <definedName name="TotInvest" localSheetId="0">#REF!</definedName>
    <definedName name="TotInvest" localSheetId="1">#REF!</definedName>
    <definedName name="TotInvest">#REF!</definedName>
    <definedName name="TotParttime">[1]Prob4_81!$H$14</definedName>
  </definedNames>
  <calcPr calcId="152511" iterate="1"/>
</workbook>
</file>

<file path=xl/calcChain.xml><?xml version="1.0" encoding="utf-8"?>
<calcChain xmlns="http://schemas.openxmlformats.org/spreadsheetml/2006/main">
  <c r="E67" i="4" l="1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F8" i="4"/>
  <c r="B9" i="4" s="1"/>
  <c r="C9" i="4"/>
  <c r="C10" i="4" s="1"/>
  <c r="C11" i="4" s="1"/>
  <c r="C12" i="4" s="1"/>
  <c r="C13" i="4" s="1"/>
  <c r="C14" i="4" s="1"/>
  <c r="C15" i="4" s="1"/>
  <c r="C16" i="4" s="1"/>
  <c r="C17" i="4" s="1"/>
  <c r="C18" i="4" s="1"/>
  <c r="C19" i="4" s="1"/>
  <c r="C20" i="4" s="1"/>
  <c r="C21" i="4" s="1"/>
  <c r="C22" i="4" s="1"/>
  <c r="C23" i="4" s="1"/>
  <c r="C24" i="4" s="1"/>
  <c r="C25" i="4" s="1"/>
  <c r="C26" i="4" s="1"/>
  <c r="C27" i="4" s="1"/>
  <c r="C28" i="4" s="1"/>
  <c r="C29" i="4" s="1"/>
  <c r="C30" i="4" s="1"/>
  <c r="C31" i="4" s="1"/>
  <c r="C32" i="4" s="1"/>
  <c r="C33" i="4" s="1"/>
  <c r="C34" i="4" s="1"/>
  <c r="C35" i="4" s="1"/>
  <c r="C36" i="4" s="1"/>
  <c r="C37" i="4" s="1"/>
  <c r="C38" i="4" s="1"/>
  <c r="C39" i="4" s="1"/>
  <c r="C40" i="4" s="1"/>
  <c r="C41" i="4" s="1"/>
  <c r="C42" i="4" s="1"/>
  <c r="C43" i="4" s="1"/>
  <c r="C44" i="4" s="1"/>
  <c r="C45" i="4" s="1"/>
  <c r="C46" i="4" s="1"/>
  <c r="C47" i="4" s="1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7" i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F6" i="1"/>
  <c r="B7" i="1" s="1"/>
  <c r="F7" i="1" s="1"/>
  <c r="B8" i="1" s="1"/>
  <c r="F9" i="4" l="1"/>
  <c r="B10" i="4" s="1"/>
  <c r="F10" i="4" s="1"/>
  <c r="B11" i="4" s="1"/>
  <c r="F11" i="4" s="1"/>
  <c r="B12" i="4" s="1"/>
  <c r="F12" i="4" s="1"/>
  <c r="B13" i="4" s="1"/>
  <c r="F13" i="4" s="1"/>
  <c r="B14" i="4" s="1"/>
  <c r="F14" i="4" s="1"/>
  <c r="B15" i="4" s="1"/>
  <c r="F15" i="4" s="1"/>
  <c r="B16" i="4" s="1"/>
  <c r="F16" i="4" s="1"/>
  <c r="B17" i="4" s="1"/>
  <c r="F17" i="4" s="1"/>
  <c r="B18" i="4" s="1"/>
  <c r="F18" i="4" s="1"/>
  <c r="B19" i="4" s="1"/>
  <c r="F19" i="4" s="1"/>
  <c r="B20" i="4" s="1"/>
  <c r="F20" i="4" s="1"/>
  <c r="B21" i="4" s="1"/>
  <c r="F21" i="4" s="1"/>
  <c r="B22" i="4" s="1"/>
  <c r="F22" i="4" s="1"/>
  <c r="B23" i="4" s="1"/>
  <c r="F23" i="4" s="1"/>
  <c r="B24" i="4" s="1"/>
  <c r="F24" i="4" s="1"/>
  <c r="B25" i="4" s="1"/>
  <c r="F25" i="4" s="1"/>
  <c r="B26" i="4" s="1"/>
  <c r="F26" i="4" s="1"/>
  <c r="B27" i="4" s="1"/>
  <c r="F27" i="4" s="1"/>
  <c r="B28" i="4" s="1"/>
  <c r="F28" i="4" s="1"/>
  <c r="B29" i="4" s="1"/>
  <c r="F29" i="4" s="1"/>
  <c r="B30" i="4" s="1"/>
  <c r="F30" i="4" s="1"/>
  <c r="B31" i="4" s="1"/>
  <c r="F31" i="4" s="1"/>
  <c r="B32" i="4" s="1"/>
  <c r="F32" i="4" s="1"/>
  <c r="B33" i="4" s="1"/>
  <c r="F33" i="4" s="1"/>
  <c r="B34" i="4" s="1"/>
  <c r="F34" i="4" s="1"/>
  <c r="B35" i="4" s="1"/>
  <c r="F35" i="4" s="1"/>
  <c r="B36" i="4" s="1"/>
  <c r="F36" i="4" s="1"/>
  <c r="B37" i="4" s="1"/>
  <c r="F37" i="4" s="1"/>
  <c r="B38" i="4" s="1"/>
  <c r="F38" i="4" s="1"/>
  <c r="B39" i="4" s="1"/>
  <c r="F39" i="4" s="1"/>
  <c r="B40" i="4" s="1"/>
  <c r="F40" i="4" s="1"/>
  <c r="B41" i="4" s="1"/>
  <c r="F41" i="4" s="1"/>
  <c r="B42" i="4" s="1"/>
  <c r="F42" i="4" s="1"/>
  <c r="B43" i="4" s="1"/>
  <c r="F43" i="4" s="1"/>
  <c r="B44" i="4" s="1"/>
  <c r="F44" i="4" s="1"/>
  <c r="B45" i="4" s="1"/>
  <c r="F45" i="4" s="1"/>
  <c r="B46" i="4" s="1"/>
  <c r="F46" i="4" s="1"/>
  <c r="B47" i="4" s="1"/>
  <c r="F47" i="4" s="1"/>
  <c r="B48" i="4" s="1"/>
  <c r="F48" i="4" s="1"/>
  <c r="B49" i="4" s="1"/>
  <c r="F49" i="4" s="1"/>
  <c r="B50" i="4" s="1"/>
  <c r="F50" i="4" s="1"/>
  <c r="B51" i="4" s="1"/>
  <c r="F51" i="4" s="1"/>
  <c r="B52" i="4" s="1"/>
  <c r="F52" i="4" s="1"/>
  <c r="B53" i="4" s="1"/>
  <c r="F53" i="4" s="1"/>
  <c r="B54" i="4" s="1"/>
  <c r="F54" i="4" s="1"/>
  <c r="B55" i="4" s="1"/>
  <c r="F55" i="4" s="1"/>
  <c r="B56" i="4" s="1"/>
  <c r="F56" i="4" s="1"/>
  <c r="B57" i="4" s="1"/>
  <c r="F57" i="4" s="1"/>
  <c r="B58" i="4" s="1"/>
  <c r="F58" i="4" s="1"/>
  <c r="B59" i="4" s="1"/>
  <c r="F59" i="4" s="1"/>
  <c r="B60" i="4" s="1"/>
  <c r="F60" i="4" s="1"/>
  <c r="B61" i="4" s="1"/>
  <c r="F61" i="4" s="1"/>
  <c r="B62" i="4" s="1"/>
  <c r="F62" i="4" s="1"/>
  <c r="B63" i="4" s="1"/>
  <c r="F63" i="4" s="1"/>
  <c r="B64" i="4" s="1"/>
  <c r="F64" i="4" s="1"/>
  <c r="B65" i="4" s="1"/>
  <c r="F65" i="4" s="1"/>
  <c r="B66" i="4" s="1"/>
  <c r="F66" i="4" s="1"/>
  <c r="B67" i="4" s="1"/>
  <c r="F67" i="4" s="1"/>
  <c r="F8" i="1"/>
  <c r="B9" i="1" s="1"/>
  <c r="F9" i="1" s="1"/>
  <c r="B10" i="1" s="1"/>
  <c r="F10" i="1" s="1"/>
  <c r="B11" i="1" s="1"/>
  <c r="F11" i="1" s="1"/>
  <c r="B12" i="1" s="1"/>
  <c r="F12" i="1" s="1"/>
  <c r="B13" i="1" s="1"/>
  <c r="F13" i="1" s="1"/>
  <c r="B14" i="1" s="1"/>
  <c r="F14" i="1" s="1"/>
  <c r="B15" i="1" s="1"/>
  <c r="F15" i="1" s="1"/>
  <c r="B16" i="1" s="1"/>
  <c r="F16" i="1" s="1"/>
  <c r="B17" i="1" s="1"/>
  <c r="F17" i="1" s="1"/>
  <c r="B18" i="1" s="1"/>
  <c r="F18" i="1" s="1"/>
  <c r="B19" i="1" s="1"/>
  <c r="F19" i="1" s="1"/>
  <c r="B20" i="1" s="1"/>
  <c r="F20" i="1" s="1"/>
  <c r="B21" i="1" s="1"/>
  <c r="F21" i="1" s="1"/>
  <c r="B22" i="1" s="1"/>
  <c r="F22" i="1" s="1"/>
  <c r="B23" i="1" s="1"/>
  <c r="F23" i="1" s="1"/>
  <c r="B24" i="1" s="1"/>
  <c r="F24" i="1" s="1"/>
  <c r="B25" i="1" s="1"/>
  <c r="F25" i="1" s="1"/>
  <c r="B26" i="1" s="1"/>
  <c r="F26" i="1" s="1"/>
  <c r="B27" i="1" s="1"/>
  <c r="F27" i="1" s="1"/>
  <c r="B28" i="1" s="1"/>
  <c r="F28" i="1" s="1"/>
  <c r="B29" i="1" s="1"/>
  <c r="F29" i="1" s="1"/>
  <c r="B30" i="1" s="1"/>
  <c r="F30" i="1" s="1"/>
  <c r="B31" i="1" s="1"/>
  <c r="F31" i="1" s="1"/>
  <c r="B32" i="1" s="1"/>
  <c r="F32" i="1" s="1"/>
  <c r="B33" i="1" s="1"/>
  <c r="F33" i="1" s="1"/>
  <c r="B34" i="1" s="1"/>
  <c r="F34" i="1" s="1"/>
  <c r="B35" i="1" s="1"/>
  <c r="F35" i="1" s="1"/>
  <c r="B36" i="1" s="1"/>
  <c r="F36" i="1" s="1"/>
  <c r="B37" i="1" s="1"/>
  <c r="F37" i="1" s="1"/>
  <c r="B38" i="1" s="1"/>
  <c r="F38" i="1" s="1"/>
  <c r="B39" i="1" s="1"/>
  <c r="F39" i="1" s="1"/>
  <c r="B40" i="1" s="1"/>
  <c r="F40" i="1" s="1"/>
  <c r="B41" i="1" s="1"/>
  <c r="F41" i="1" s="1"/>
  <c r="B42" i="1" s="1"/>
  <c r="F42" i="1" s="1"/>
  <c r="B43" i="1" s="1"/>
  <c r="F43" i="1" s="1"/>
  <c r="B44" i="1" s="1"/>
  <c r="F44" i="1" s="1"/>
  <c r="B45" i="1" s="1"/>
  <c r="F45" i="1" s="1"/>
  <c r="B46" i="1" s="1"/>
  <c r="F46" i="1" s="1"/>
  <c r="B47" i="1" s="1"/>
  <c r="F47" i="1" s="1"/>
  <c r="B48" i="1" s="1"/>
  <c r="F48" i="1" s="1"/>
  <c r="B49" i="1" s="1"/>
  <c r="F49" i="1" s="1"/>
  <c r="B50" i="1" s="1"/>
  <c r="F50" i="1" s="1"/>
  <c r="B51" i="1" s="1"/>
  <c r="F51" i="1" s="1"/>
  <c r="B52" i="1" s="1"/>
  <c r="F52" i="1" s="1"/>
  <c r="B53" i="1" s="1"/>
  <c r="F53" i="1" s="1"/>
  <c r="B54" i="1" s="1"/>
  <c r="F54" i="1" s="1"/>
  <c r="B55" i="1" s="1"/>
  <c r="F55" i="1" s="1"/>
  <c r="B56" i="1" s="1"/>
  <c r="F56" i="1" s="1"/>
  <c r="B57" i="1" s="1"/>
  <c r="F57" i="1" s="1"/>
  <c r="B58" i="1" s="1"/>
  <c r="F58" i="1" s="1"/>
  <c r="B59" i="1" s="1"/>
  <c r="F59" i="1" s="1"/>
  <c r="B60" i="1" s="1"/>
  <c r="F60" i="1" s="1"/>
  <c r="B61" i="1" s="1"/>
  <c r="F61" i="1" s="1"/>
  <c r="B62" i="1" s="1"/>
  <c r="F62" i="1" s="1"/>
  <c r="B63" i="1" s="1"/>
  <c r="F63" i="1" s="1"/>
  <c r="B64" i="1" s="1"/>
  <c r="F64" i="1" s="1"/>
  <c r="B65" i="1" s="1"/>
  <c r="F65" i="1" s="1"/>
</calcChain>
</file>

<file path=xl/sharedStrings.xml><?xml version="1.0" encoding="utf-8"?>
<sst xmlns="http://schemas.openxmlformats.org/spreadsheetml/2006/main" count="59" uniqueCount="13">
  <si>
    <t>Year</t>
  </si>
  <si>
    <t>Initial balance</t>
  </si>
  <si>
    <t>Contribution</t>
  </si>
  <si>
    <t>Return</t>
  </si>
  <si>
    <t>Withdrawal</t>
  </si>
  <si>
    <t>Ending Balance</t>
  </si>
  <si>
    <t>Investing for retirement</t>
  </si>
  <si>
    <t>Annual contribution</t>
  </si>
  <si>
    <t xml:space="preserve">  through year</t>
  </si>
  <si>
    <t>&gt;=</t>
  </si>
  <si>
    <t>Annual inflation rate</t>
  </si>
  <si>
    <t>Withdrawal inflated</t>
  </si>
  <si>
    <t>Investing for retirement with inflation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</si>
</sst>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;\-&quot;$&quot;#,##0"/>
  </numFmts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4" fillId="0" borderId="0" xfId="0" applyFont="1"/>
    <xf numFmtId="164" fontId="4" fillId="2" borderId="0" xfId="0" applyNumberFormat="1" applyFont="1" applyFill="1" applyBorder="1"/>
    <xf numFmtId="0" fontId="4" fillId="0" borderId="0" xfId="0" applyFont="1" applyAlignment="1">
      <alignment horizontal="center"/>
    </xf>
    <xf numFmtId="0" fontId="4" fillId="2" borderId="0" xfId="0" applyFont="1" applyFill="1" applyBorder="1"/>
    <xf numFmtId="0" fontId="4" fillId="0" borderId="0" xfId="0" applyFont="1" applyAlignment="1">
      <alignment wrapText="1"/>
    </xf>
    <xf numFmtId="0" fontId="4" fillId="0" borderId="0" xfId="0" applyFont="1" applyAlignment="1">
      <alignment horizontal="right"/>
    </xf>
    <xf numFmtId="164" fontId="4" fillId="0" borderId="0" xfId="0" applyNumberFormat="1" applyFont="1"/>
    <xf numFmtId="164" fontId="4" fillId="3" borderId="0" xfId="0" applyNumberFormat="1" applyFont="1" applyFill="1" applyBorder="1"/>
    <xf numFmtId="9" fontId="4" fillId="2" borderId="0" xfId="1" applyFont="1" applyFill="1" applyBorder="1"/>
    <xf numFmtId="164" fontId="4" fillId="0" borderId="0" xfId="0" applyNumberFormat="1" applyFont="1" applyBorder="1"/>
    <xf numFmtId="0" fontId="4" fillId="0" borderId="0" xfId="0" applyFont="1" applyBorder="1"/>
    <xf numFmtId="9" fontId="4" fillId="0" borderId="0" xfId="1" applyFont="1" applyBorder="1"/>
    <xf numFmtId="9" fontId="4" fillId="0" borderId="0" xfId="1" applyFont="1" applyFill="1" applyBorder="1"/>
    <xf numFmtId="0" fontId="4" fillId="0" borderId="0" xfId="0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171451</xdr:colOff>
      <xdr:row>9</xdr:row>
      <xdr:rowOff>9525</xdr:rowOff>
    </xdr:from>
    <xdr:to>
      <xdr:col>10</xdr:col>
      <xdr:colOff>342901</xdr:colOff>
      <xdr:row>13</xdr:row>
      <xdr:rowOff>83820</xdr:rowOff>
    </xdr:to>
    <xdr:sp macro="" textlink="">
      <xdr:nvSpPr>
        <xdr:cNvPr id="3" name="TextBox 2"/>
        <xdr:cNvSpPr txBox="1"/>
      </xdr:nvSpPr>
      <xdr:spPr>
        <a:xfrm>
          <a:off x="6953251" y="1655445"/>
          <a:ext cx="2045970" cy="80581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Note that this model is nonlinear, so Solver's Simplex LP method can't be used.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ok507solverfiles/hw1fall03nok5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nsistor"/>
      <sheetName val="Prob4_81"/>
      <sheetName val="prob4_19"/>
      <sheetName val="SolverTableSheet"/>
    </sheetNames>
    <sheetDataSet>
      <sheetData sheetId="0"/>
      <sheetData sheetId="1">
        <row r="10">
          <cell r="B10">
            <v>3</v>
          </cell>
          <cell r="C10">
            <v>3</v>
          </cell>
        </row>
        <row r="14">
          <cell r="B14">
            <v>0</v>
          </cell>
          <cell r="C14">
            <v>0</v>
          </cell>
          <cell r="D14">
            <v>3</v>
          </cell>
          <cell r="E14">
            <v>0</v>
          </cell>
          <cell r="F14">
            <v>0</v>
          </cell>
          <cell r="G14">
            <v>2</v>
          </cell>
          <cell r="H14">
            <v>5</v>
          </cell>
          <cell r="J14">
            <v>5</v>
          </cell>
        </row>
        <row r="18">
          <cell r="B18">
            <v>6</v>
          </cell>
          <cell r="C18">
            <v>6</v>
          </cell>
          <cell r="D18">
            <v>9</v>
          </cell>
          <cell r="E18">
            <v>6</v>
          </cell>
          <cell r="F18">
            <v>6</v>
          </cell>
          <cell r="G18">
            <v>8</v>
          </cell>
          <cell r="H18">
            <v>8</v>
          </cell>
          <cell r="I18">
            <v>8</v>
          </cell>
        </row>
        <row r="20">
          <cell r="B20">
            <v>4</v>
          </cell>
          <cell r="C20">
            <v>3</v>
          </cell>
          <cell r="D20">
            <v>4</v>
          </cell>
          <cell r="E20">
            <v>6</v>
          </cell>
          <cell r="F20">
            <v>5</v>
          </cell>
          <cell r="G20">
            <v>6</v>
          </cell>
          <cell r="H20">
            <v>8</v>
          </cell>
          <cell r="I20">
            <v>8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65"/>
  <sheetViews>
    <sheetView tabSelected="1" workbookViewId="0"/>
  </sheetViews>
  <sheetFormatPr defaultColWidth="9.109375" defaultRowHeight="14.4" x14ac:dyDescent="0.3"/>
  <cols>
    <col min="1" max="1" width="18.33203125" style="2" customWidth="1"/>
    <col min="2" max="2" width="13.5546875" style="2" bestFit="1" customWidth="1"/>
    <col min="3" max="3" width="12.44140625" style="2" bestFit="1" customWidth="1"/>
    <col min="4" max="4" width="9.109375" style="2"/>
    <col min="5" max="5" width="11.33203125" style="2" bestFit="1" customWidth="1"/>
    <col min="6" max="6" width="14.109375" style="2" bestFit="1" customWidth="1"/>
    <col min="7" max="16384" width="9.109375" style="2"/>
  </cols>
  <sheetData>
    <row r="1" spans="1:7" x14ac:dyDescent="0.3">
      <c r="A1" s="1" t="s">
        <v>6</v>
      </c>
    </row>
    <row r="3" spans="1:7" x14ac:dyDescent="0.3">
      <c r="A3" s="2" t="s">
        <v>7</v>
      </c>
      <c r="B3" s="3">
        <v>500</v>
      </c>
      <c r="C3" s="4" t="s">
        <v>8</v>
      </c>
      <c r="D3" s="5">
        <v>40</v>
      </c>
    </row>
    <row r="4" spans="1:7" x14ac:dyDescent="0.3">
      <c r="B4" s="6"/>
      <c r="C4" s="6"/>
      <c r="D4" s="6"/>
      <c r="E4" s="6"/>
      <c r="F4" s="6"/>
      <c r="G4" s="6"/>
    </row>
    <row r="5" spans="1:7" x14ac:dyDescent="0.3">
      <c r="A5" s="7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7" t="s">
        <v>5</v>
      </c>
    </row>
    <row r="6" spans="1:7" x14ac:dyDescent="0.3">
      <c r="A6" s="2">
        <v>1</v>
      </c>
      <c r="B6" s="8">
        <v>0</v>
      </c>
      <c r="C6" s="9">
        <v>1387.868094793834</v>
      </c>
      <c r="D6" s="14">
        <v>0.1</v>
      </c>
      <c r="E6" s="15">
        <v>0</v>
      </c>
      <c r="F6" s="8">
        <f t="shared" ref="F6:F37" si="0">(B6+C6-E6)*(1+D6)</f>
        <v>1526.6549042732174</v>
      </c>
    </row>
    <row r="7" spans="1:7" x14ac:dyDescent="0.3">
      <c r="A7" s="2">
        <v>2</v>
      </c>
      <c r="B7" s="8">
        <f t="shared" ref="B7:B38" si="1">F6</f>
        <v>1526.6549042732174</v>
      </c>
      <c r="C7" s="11">
        <f>IF(A7&lt;=$D$3,C6+$B$3,0)</f>
        <v>1887.868094793834</v>
      </c>
      <c r="D7" s="14">
        <v>0.1</v>
      </c>
      <c r="E7" s="15">
        <v>0</v>
      </c>
      <c r="F7" s="8">
        <f t="shared" si="0"/>
        <v>3755.9752989737567</v>
      </c>
    </row>
    <row r="8" spans="1:7" x14ac:dyDescent="0.3">
      <c r="A8" s="2">
        <v>3</v>
      </c>
      <c r="B8" s="8">
        <f t="shared" si="1"/>
        <v>3755.9752989737567</v>
      </c>
      <c r="C8" s="11">
        <f t="shared" ref="C8:C65" si="2">IF(A8&lt;=$D$3,C7+$B$3,0)</f>
        <v>2387.8680947938337</v>
      </c>
      <c r="D8" s="14">
        <v>0.1</v>
      </c>
      <c r="E8" s="15">
        <v>0</v>
      </c>
      <c r="F8" s="8">
        <f t="shared" si="0"/>
        <v>6758.2277331443502</v>
      </c>
    </row>
    <row r="9" spans="1:7" x14ac:dyDescent="0.3">
      <c r="A9" s="2">
        <v>4</v>
      </c>
      <c r="B9" s="8">
        <f t="shared" si="1"/>
        <v>6758.2277331443502</v>
      </c>
      <c r="C9" s="11">
        <f t="shared" si="2"/>
        <v>2887.8680947938337</v>
      </c>
      <c r="D9" s="14">
        <v>0.1</v>
      </c>
      <c r="E9" s="15">
        <v>0</v>
      </c>
      <c r="F9" s="8">
        <f t="shared" si="0"/>
        <v>10610.705410732004</v>
      </c>
    </row>
    <row r="10" spans="1:7" x14ac:dyDescent="0.3">
      <c r="A10" s="2">
        <v>5</v>
      </c>
      <c r="B10" s="8">
        <f t="shared" si="1"/>
        <v>10610.705410732004</v>
      </c>
      <c r="C10" s="11">
        <f t="shared" si="2"/>
        <v>3387.8680947938337</v>
      </c>
      <c r="D10" s="14">
        <v>0.1</v>
      </c>
      <c r="E10" s="15">
        <v>0</v>
      </c>
      <c r="F10" s="8">
        <f t="shared" si="0"/>
        <v>15398.430856078423</v>
      </c>
    </row>
    <row r="11" spans="1:7" x14ac:dyDescent="0.3">
      <c r="A11" s="2">
        <v>6</v>
      </c>
      <c r="B11" s="8">
        <f t="shared" si="1"/>
        <v>15398.430856078423</v>
      </c>
      <c r="C11" s="11">
        <f t="shared" si="2"/>
        <v>3887.8680947938337</v>
      </c>
      <c r="D11" s="14">
        <v>0.1</v>
      </c>
      <c r="E11" s="15">
        <v>0</v>
      </c>
      <c r="F11" s="8">
        <f t="shared" si="0"/>
        <v>21214.928845959483</v>
      </c>
    </row>
    <row r="12" spans="1:7" x14ac:dyDescent="0.3">
      <c r="A12" s="2">
        <v>7</v>
      </c>
      <c r="B12" s="8">
        <f t="shared" si="1"/>
        <v>21214.928845959483</v>
      </c>
      <c r="C12" s="11">
        <f t="shared" si="2"/>
        <v>4387.8680947938337</v>
      </c>
      <c r="D12" s="14">
        <v>0.1</v>
      </c>
      <c r="E12" s="15">
        <v>0</v>
      </c>
      <c r="F12" s="8">
        <f t="shared" si="0"/>
        <v>28163.076634828649</v>
      </c>
    </row>
    <row r="13" spans="1:7" x14ac:dyDescent="0.3">
      <c r="A13" s="2">
        <v>8</v>
      </c>
      <c r="B13" s="8">
        <f t="shared" si="1"/>
        <v>28163.076634828649</v>
      </c>
      <c r="C13" s="11">
        <f t="shared" si="2"/>
        <v>4887.8680947938337</v>
      </c>
      <c r="D13" s="14">
        <v>0.1</v>
      </c>
      <c r="E13" s="15">
        <v>0</v>
      </c>
      <c r="F13" s="8">
        <f t="shared" si="0"/>
        <v>36356.039202584732</v>
      </c>
    </row>
    <row r="14" spans="1:7" x14ac:dyDescent="0.3">
      <c r="A14" s="2">
        <v>9</v>
      </c>
      <c r="B14" s="8">
        <f t="shared" si="1"/>
        <v>36356.039202584732</v>
      </c>
      <c r="C14" s="11">
        <f t="shared" si="2"/>
        <v>5387.8680947938337</v>
      </c>
      <c r="D14" s="14">
        <v>0.1</v>
      </c>
      <c r="E14" s="15">
        <v>0</v>
      </c>
      <c r="F14" s="8">
        <f t="shared" si="0"/>
        <v>45918.298027116427</v>
      </c>
    </row>
    <row r="15" spans="1:7" x14ac:dyDescent="0.3">
      <c r="A15" s="2">
        <v>10</v>
      </c>
      <c r="B15" s="8">
        <f t="shared" si="1"/>
        <v>45918.298027116427</v>
      </c>
      <c r="C15" s="11">
        <f t="shared" si="2"/>
        <v>5887.8680947938337</v>
      </c>
      <c r="D15" s="14">
        <v>0.1</v>
      </c>
      <c r="E15" s="15">
        <v>0</v>
      </c>
      <c r="F15" s="8">
        <f t="shared" si="0"/>
        <v>56986.782734101289</v>
      </c>
    </row>
    <row r="16" spans="1:7" x14ac:dyDescent="0.3">
      <c r="A16" s="2">
        <v>11</v>
      </c>
      <c r="B16" s="8">
        <f t="shared" si="1"/>
        <v>56986.782734101289</v>
      </c>
      <c r="C16" s="11">
        <f t="shared" si="2"/>
        <v>6387.8680947938337</v>
      </c>
      <c r="D16" s="14">
        <v>0.1</v>
      </c>
      <c r="E16" s="15">
        <v>0</v>
      </c>
      <c r="F16" s="8">
        <f t="shared" si="0"/>
        <v>69712.11591178464</v>
      </c>
    </row>
    <row r="17" spans="1:6" x14ac:dyDescent="0.3">
      <c r="A17" s="2">
        <v>12</v>
      </c>
      <c r="B17" s="8">
        <f t="shared" si="1"/>
        <v>69712.11591178464</v>
      </c>
      <c r="C17" s="11">
        <f t="shared" si="2"/>
        <v>6887.8680947938337</v>
      </c>
      <c r="D17" s="14">
        <v>0.1</v>
      </c>
      <c r="E17" s="15">
        <v>0</v>
      </c>
      <c r="F17" s="8">
        <f t="shared" si="0"/>
        <v>84259.982407236341</v>
      </c>
    </row>
    <row r="18" spans="1:6" x14ac:dyDescent="0.3">
      <c r="A18" s="2">
        <v>13</v>
      </c>
      <c r="B18" s="8">
        <f t="shared" si="1"/>
        <v>84259.982407236341</v>
      </c>
      <c r="C18" s="11">
        <f t="shared" si="2"/>
        <v>7387.8680947938337</v>
      </c>
      <c r="D18" s="14">
        <v>0.1</v>
      </c>
      <c r="E18" s="15">
        <v>0</v>
      </c>
      <c r="F18" s="8">
        <f t="shared" si="0"/>
        <v>100812.63555223319</v>
      </c>
    </row>
    <row r="19" spans="1:6" x14ac:dyDescent="0.3">
      <c r="A19" s="2">
        <v>14</v>
      </c>
      <c r="B19" s="8">
        <f t="shared" si="1"/>
        <v>100812.63555223319</v>
      </c>
      <c r="C19" s="11">
        <f t="shared" si="2"/>
        <v>7887.8680947938337</v>
      </c>
      <c r="D19" s="14">
        <v>0.1</v>
      </c>
      <c r="E19" s="15">
        <v>0</v>
      </c>
      <c r="F19" s="8">
        <f t="shared" si="0"/>
        <v>119570.55401172972</v>
      </c>
    </row>
    <row r="20" spans="1:6" x14ac:dyDescent="0.3">
      <c r="A20" s="2">
        <v>15</v>
      </c>
      <c r="B20" s="8">
        <f t="shared" si="1"/>
        <v>119570.55401172972</v>
      </c>
      <c r="C20" s="11">
        <f t="shared" si="2"/>
        <v>8387.8680947938337</v>
      </c>
      <c r="D20" s="14">
        <v>0.1</v>
      </c>
      <c r="E20" s="15">
        <v>0</v>
      </c>
      <c r="F20" s="8">
        <f t="shared" si="0"/>
        <v>140754.26431717593</v>
      </c>
    </row>
    <row r="21" spans="1:6" x14ac:dyDescent="0.3">
      <c r="A21" s="2">
        <v>16</v>
      </c>
      <c r="B21" s="8">
        <f t="shared" si="1"/>
        <v>140754.26431717593</v>
      </c>
      <c r="C21" s="11">
        <f t="shared" si="2"/>
        <v>8887.8680947938337</v>
      </c>
      <c r="D21" s="14">
        <v>0.1</v>
      </c>
      <c r="E21" s="15">
        <v>0</v>
      </c>
      <c r="F21" s="8">
        <f t="shared" si="0"/>
        <v>164606.34565316676</v>
      </c>
    </row>
    <row r="22" spans="1:6" x14ac:dyDescent="0.3">
      <c r="A22" s="2">
        <v>17</v>
      </c>
      <c r="B22" s="8">
        <f t="shared" si="1"/>
        <v>164606.34565316676</v>
      </c>
      <c r="C22" s="11">
        <f t="shared" si="2"/>
        <v>9387.8680947938337</v>
      </c>
      <c r="D22" s="14">
        <v>0.1</v>
      </c>
      <c r="E22" s="15">
        <v>0</v>
      </c>
      <c r="F22" s="8">
        <f t="shared" si="0"/>
        <v>191393.63512275668</v>
      </c>
    </row>
    <row r="23" spans="1:6" x14ac:dyDescent="0.3">
      <c r="A23" s="2">
        <v>18</v>
      </c>
      <c r="B23" s="8">
        <f t="shared" si="1"/>
        <v>191393.63512275668</v>
      </c>
      <c r="C23" s="11">
        <f t="shared" si="2"/>
        <v>9887.8680947938337</v>
      </c>
      <c r="D23" s="14">
        <v>0.1</v>
      </c>
      <c r="E23" s="15">
        <v>0</v>
      </c>
      <c r="F23" s="8">
        <f t="shared" si="0"/>
        <v>221409.65353930558</v>
      </c>
    </row>
    <row r="24" spans="1:6" x14ac:dyDescent="0.3">
      <c r="A24" s="2">
        <v>19</v>
      </c>
      <c r="B24" s="8">
        <f t="shared" si="1"/>
        <v>221409.65353930558</v>
      </c>
      <c r="C24" s="11">
        <f t="shared" si="2"/>
        <v>10387.868094793834</v>
      </c>
      <c r="D24" s="14">
        <v>0.1</v>
      </c>
      <c r="E24" s="15">
        <v>0</v>
      </c>
      <c r="F24" s="8">
        <f t="shared" si="0"/>
        <v>254977.27379750938</v>
      </c>
    </row>
    <row r="25" spans="1:6" x14ac:dyDescent="0.3">
      <c r="A25" s="2">
        <v>20</v>
      </c>
      <c r="B25" s="8">
        <f t="shared" si="1"/>
        <v>254977.27379750938</v>
      </c>
      <c r="C25" s="11">
        <f t="shared" si="2"/>
        <v>10887.868094793834</v>
      </c>
      <c r="D25" s="14">
        <v>0.1</v>
      </c>
      <c r="E25" s="15">
        <v>0</v>
      </c>
      <c r="F25" s="8">
        <f t="shared" si="0"/>
        <v>292451.65608153353</v>
      </c>
    </row>
    <row r="26" spans="1:6" x14ac:dyDescent="0.3">
      <c r="A26" s="2">
        <v>21</v>
      </c>
      <c r="B26" s="8">
        <f t="shared" si="1"/>
        <v>292451.65608153353</v>
      </c>
      <c r="C26" s="11">
        <f t="shared" si="2"/>
        <v>11387.868094793834</v>
      </c>
      <c r="D26" s="14">
        <v>0.05</v>
      </c>
      <c r="E26" s="15">
        <v>0</v>
      </c>
      <c r="F26" s="8">
        <f t="shared" si="0"/>
        <v>319031.50038514374</v>
      </c>
    </row>
    <row r="27" spans="1:6" x14ac:dyDescent="0.3">
      <c r="A27" s="2">
        <v>22</v>
      </c>
      <c r="B27" s="8">
        <f t="shared" si="1"/>
        <v>319031.50038514374</v>
      </c>
      <c r="C27" s="11">
        <f t="shared" si="2"/>
        <v>11887.868094793834</v>
      </c>
      <c r="D27" s="14">
        <v>0.05</v>
      </c>
      <c r="E27" s="15">
        <v>0</v>
      </c>
      <c r="F27" s="8">
        <f t="shared" si="0"/>
        <v>347465.33690393443</v>
      </c>
    </row>
    <row r="28" spans="1:6" x14ac:dyDescent="0.3">
      <c r="A28" s="2">
        <v>23</v>
      </c>
      <c r="B28" s="8">
        <f t="shared" si="1"/>
        <v>347465.33690393443</v>
      </c>
      <c r="C28" s="11">
        <f t="shared" si="2"/>
        <v>12387.868094793834</v>
      </c>
      <c r="D28" s="14">
        <v>0.05</v>
      </c>
      <c r="E28" s="15">
        <v>0</v>
      </c>
      <c r="F28" s="8">
        <f t="shared" si="0"/>
        <v>377845.86524866469</v>
      </c>
    </row>
    <row r="29" spans="1:6" x14ac:dyDescent="0.3">
      <c r="A29" s="2">
        <v>24</v>
      </c>
      <c r="B29" s="8">
        <f t="shared" si="1"/>
        <v>377845.86524866469</v>
      </c>
      <c r="C29" s="11">
        <f t="shared" si="2"/>
        <v>12887.868094793834</v>
      </c>
      <c r="D29" s="14">
        <v>0.05</v>
      </c>
      <c r="E29" s="15">
        <v>0</v>
      </c>
      <c r="F29" s="8">
        <f t="shared" si="0"/>
        <v>410270.42001063144</v>
      </c>
    </row>
    <row r="30" spans="1:6" x14ac:dyDescent="0.3">
      <c r="A30" s="2">
        <v>25</v>
      </c>
      <c r="B30" s="8">
        <f t="shared" si="1"/>
        <v>410270.42001063144</v>
      </c>
      <c r="C30" s="11">
        <f t="shared" si="2"/>
        <v>13387.868094793834</v>
      </c>
      <c r="D30" s="14">
        <v>0.05</v>
      </c>
      <c r="E30" s="15">
        <v>0</v>
      </c>
      <c r="F30" s="8">
        <f t="shared" si="0"/>
        <v>444841.20251069654</v>
      </c>
    </row>
    <row r="31" spans="1:6" x14ac:dyDescent="0.3">
      <c r="A31" s="2">
        <v>26</v>
      </c>
      <c r="B31" s="8">
        <f t="shared" si="1"/>
        <v>444841.20251069654</v>
      </c>
      <c r="C31" s="11">
        <f t="shared" si="2"/>
        <v>13887.868094793834</v>
      </c>
      <c r="D31" s="14">
        <v>0.05</v>
      </c>
      <c r="E31" s="15">
        <v>0</v>
      </c>
      <c r="F31" s="8">
        <f t="shared" si="0"/>
        <v>481665.52413576492</v>
      </c>
    </row>
    <row r="32" spans="1:6" x14ac:dyDescent="0.3">
      <c r="A32" s="2">
        <v>27</v>
      </c>
      <c r="B32" s="8">
        <f t="shared" si="1"/>
        <v>481665.52413576492</v>
      </c>
      <c r="C32" s="11">
        <f t="shared" si="2"/>
        <v>14387.868094793834</v>
      </c>
      <c r="D32" s="14">
        <v>0.05</v>
      </c>
      <c r="E32" s="15">
        <v>0</v>
      </c>
      <c r="F32" s="8">
        <f t="shared" si="0"/>
        <v>520856.06184208667</v>
      </c>
    </row>
    <row r="33" spans="1:8" x14ac:dyDescent="0.3">
      <c r="A33" s="2">
        <v>28</v>
      </c>
      <c r="B33" s="8">
        <f t="shared" si="1"/>
        <v>520856.06184208667</v>
      </c>
      <c r="C33" s="11">
        <f t="shared" si="2"/>
        <v>14887.868094793834</v>
      </c>
      <c r="D33" s="14">
        <v>0.05</v>
      </c>
      <c r="E33" s="15">
        <v>0</v>
      </c>
      <c r="F33" s="8">
        <f t="shared" si="0"/>
        <v>562531.12643372454</v>
      </c>
    </row>
    <row r="34" spans="1:8" x14ac:dyDescent="0.3">
      <c r="A34" s="2">
        <v>29</v>
      </c>
      <c r="B34" s="8">
        <f t="shared" si="1"/>
        <v>562531.12643372454</v>
      </c>
      <c r="C34" s="11">
        <f t="shared" si="2"/>
        <v>15387.868094793834</v>
      </c>
      <c r="D34" s="14">
        <v>0.05</v>
      </c>
      <c r="E34" s="15">
        <v>0</v>
      </c>
      <c r="F34" s="8">
        <f t="shared" si="0"/>
        <v>606814.94425494433</v>
      </c>
    </row>
    <row r="35" spans="1:8" x14ac:dyDescent="0.3">
      <c r="A35" s="2">
        <v>30</v>
      </c>
      <c r="B35" s="8">
        <f t="shared" si="1"/>
        <v>606814.94425494433</v>
      </c>
      <c r="C35" s="11">
        <f t="shared" si="2"/>
        <v>15887.868094793834</v>
      </c>
      <c r="D35" s="14">
        <v>0.05</v>
      </c>
      <c r="E35" s="15">
        <v>0</v>
      </c>
      <c r="F35" s="8">
        <f t="shared" si="0"/>
        <v>653837.95296722511</v>
      </c>
    </row>
    <row r="36" spans="1:8" x14ac:dyDescent="0.3">
      <c r="A36" s="2">
        <v>31</v>
      </c>
      <c r="B36" s="8">
        <f t="shared" si="1"/>
        <v>653837.95296722511</v>
      </c>
      <c r="C36" s="11">
        <f t="shared" si="2"/>
        <v>16387.868094793834</v>
      </c>
      <c r="D36" s="14">
        <v>0.05</v>
      </c>
      <c r="E36" s="15">
        <v>0</v>
      </c>
      <c r="F36" s="8">
        <f t="shared" si="0"/>
        <v>703737.11211511993</v>
      </c>
    </row>
    <row r="37" spans="1:8" x14ac:dyDescent="0.3">
      <c r="A37" s="2">
        <v>32</v>
      </c>
      <c r="B37" s="8">
        <f t="shared" si="1"/>
        <v>703737.11211511993</v>
      </c>
      <c r="C37" s="11">
        <f t="shared" si="2"/>
        <v>16887.868094793834</v>
      </c>
      <c r="D37" s="14">
        <v>0.05</v>
      </c>
      <c r="E37" s="15">
        <v>0</v>
      </c>
      <c r="F37" s="8">
        <f t="shared" si="0"/>
        <v>756656.22922040953</v>
      </c>
    </row>
    <row r="38" spans="1:8" x14ac:dyDescent="0.3">
      <c r="A38" s="2">
        <v>33</v>
      </c>
      <c r="B38" s="8">
        <f t="shared" si="1"/>
        <v>756656.22922040953</v>
      </c>
      <c r="C38" s="11">
        <f t="shared" si="2"/>
        <v>17387.868094793834</v>
      </c>
      <c r="D38" s="14">
        <v>0.05</v>
      </c>
      <c r="E38" s="15">
        <v>0</v>
      </c>
      <c r="F38" s="8">
        <f t="shared" ref="F38:F65" si="3">(B38+C38-E38)*(1+D38)</f>
        <v>812746.30218096357</v>
      </c>
    </row>
    <row r="39" spans="1:8" x14ac:dyDescent="0.3">
      <c r="A39" s="2">
        <v>34</v>
      </c>
      <c r="B39" s="8">
        <f t="shared" ref="B39:B65" si="4">F38</f>
        <v>812746.30218096357</v>
      </c>
      <c r="C39" s="11">
        <f t="shared" si="2"/>
        <v>17887.868094793834</v>
      </c>
      <c r="D39" s="14">
        <v>0.05</v>
      </c>
      <c r="E39" s="15">
        <v>0</v>
      </c>
      <c r="F39" s="8">
        <f t="shared" si="3"/>
        <v>872165.87878954539</v>
      </c>
    </row>
    <row r="40" spans="1:8" x14ac:dyDescent="0.3">
      <c r="A40" s="2">
        <v>35</v>
      </c>
      <c r="B40" s="8">
        <f t="shared" si="4"/>
        <v>872165.87878954539</v>
      </c>
      <c r="C40" s="11">
        <f t="shared" si="2"/>
        <v>18387.868094793834</v>
      </c>
      <c r="D40" s="14">
        <v>0.05</v>
      </c>
      <c r="E40" s="15">
        <v>0</v>
      </c>
      <c r="F40" s="8">
        <f t="shared" si="3"/>
        <v>935081.43422855623</v>
      </c>
    </row>
    <row r="41" spans="1:8" x14ac:dyDescent="0.3">
      <c r="A41" s="2">
        <v>36</v>
      </c>
      <c r="B41" s="8">
        <f t="shared" si="4"/>
        <v>935081.43422855623</v>
      </c>
      <c r="C41" s="11">
        <f t="shared" si="2"/>
        <v>18887.868094793834</v>
      </c>
      <c r="D41" s="14">
        <v>0.05</v>
      </c>
      <c r="E41" s="15">
        <v>0</v>
      </c>
      <c r="F41" s="8">
        <f t="shared" si="3"/>
        <v>1001667.7674395177</v>
      </c>
    </row>
    <row r="42" spans="1:8" x14ac:dyDescent="0.3">
      <c r="A42" s="2">
        <v>37</v>
      </c>
      <c r="B42" s="8">
        <f t="shared" si="4"/>
        <v>1001667.7674395177</v>
      </c>
      <c r="C42" s="11">
        <f t="shared" si="2"/>
        <v>19387.868094793834</v>
      </c>
      <c r="D42" s="14">
        <v>0.05</v>
      </c>
      <c r="E42" s="15">
        <v>0</v>
      </c>
      <c r="F42" s="8">
        <f t="shared" si="3"/>
        <v>1072108.4173110272</v>
      </c>
    </row>
    <row r="43" spans="1:8" x14ac:dyDescent="0.3">
      <c r="A43" s="2">
        <v>38</v>
      </c>
      <c r="B43" s="8">
        <f t="shared" si="4"/>
        <v>1072108.4173110272</v>
      </c>
      <c r="C43" s="11">
        <f t="shared" si="2"/>
        <v>19887.868094793834</v>
      </c>
      <c r="D43" s="14">
        <v>0.05</v>
      </c>
      <c r="E43" s="15">
        <v>0</v>
      </c>
      <c r="F43" s="8">
        <f t="shared" si="3"/>
        <v>1146596.0996761119</v>
      </c>
    </row>
    <row r="44" spans="1:8" x14ac:dyDescent="0.3">
      <c r="A44" s="2">
        <v>39</v>
      </c>
      <c r="B44" s="8">
        <f t="shared" si="4"/>
        <v>1146596.0996761119</v>
      </c>
      <c r="C44" s="11">
        <f t="shared" si="2"/>
        <v>20387.868094793834</v>
      </c>
      <c r="D44" s="14">
        <v>0.05</v>
      </c>
      <c r="E44" s="15">
        <v>0</v>
      </c>
      <c r="F44" s="8">
        <f t="shared" si="3"/>
        <v>1225333.166159451</v>
      </c>
    </row>
    <row r="45" spans="1:8" x14ac:dyDescent="0.3">
      <c r="A45" s="2">
        <v>40</v>
      </c>
      <c r="B45" s="8">
        <f t="shared" si="4"/>
        <v>1225333.166159451</v>
      </c>
      <c r="C45" s="11">
        <f t="shared" si="2"/>
        <v>20887.868094793834</v>
      </c>
      <c r="D45" s="14">
        <v>0.05</v>
      </c>
      <c r="E45" s="15">
        <v>0</v>
      </c>
      <c r="F45" s="8">
        <f t="shared" si="3"/>
        <v>1308532.085966957</v>
      </c>
    </row>
    <row r="46" spans="1:8" x14ac:dyDescent="0.3">
      <c r="A46" s="2">
        <v>41</v>
      </c>
      <c r="B46" s="8">
        <f t="shared" si="4"/>
        <v>1308532.085966957</v>
      </c>
      <c r="C46" s="11">
        <f t="shared" si="2"/>
        <v>0</v>
      </c>
      <c r="D46" s="14">
        <v>0.05</v>
      </c>
      <c r="E46" s="15">
        <v>100000</v>
      </c>
      <c r="F46" s="8">
        <f t="shared" si="3"/>
        <v>1268958.6902653049</v>
      </c>
      <c r="G46" s="4" t="s">
        <v>9</v>
      </c>
      <c r="H46" s="2">
        <v>0</v>
      </c>
    </row>
    <row r="47" spans="1:8" x14ac:dyDescent="0.3">
      <c r="A47" s="2">
        <v>42</v>
      </c>
      <c r="B47" s="8">
        <f t="shared" si="4"/>
        <v>1268958.6902653049</v>
      </c>
      <c r="C47" s="11">
        <f t="shared" si="2"/>
        <v>0</v>
      </c>
      <c r="D47" s="14">
        <v>0.05</v>
      </c>
      <c r="E47" s="15">
        <v>100000</v>
      </c>
      <c r="F47" s="8">
        <f t="shared" si="3"/>
        <v>1227406.6247785701</v>
      </c>
      <c r="G47" s="4" t="s">
        <v>9</v>
      </c>
      <c r="H47" s="2">
        <v>0</v>
      </c>
    </row>
    <row r="48" spans="1:8" x14ac:dyDescent="0.3">
      <c r="A48" s="2">
        <v>43</v>
      </c>
      <c r="B48" s="8">
        <f t="shared" si="4"/>
        <v>1227406.6247785701</v>
      </c>
      <c r="C48" s="11">
        <f t="shared" si="2"/>
        <v>0</v>
      </c>
      <c r="D48" s="14">
        <v>0.05</v>
      </c>
      <c r="E48" s="15">
        <v>100000</v>
      </c>
      <c r="F48" s="8">
        <f t="shared" si="3"/>
        <v>1183776.9560174986</v>
      </c>
      <c r="G48" s="4" t="s">
        <v>9</v>
      </c>
      <c r="H48" s="2">
        <v>0</v>
      </c>
    </row>
    <row r="49" spans="1:8" x14ac:dyDescent="0.3">
      <c r="A49" s="2">
        <v>44</v>
      </c>
      <c r="B49" s="8">
        <f t="shared" si="4"/>
        <v>1183776.9560174986</v>
      </c>
      <c r="C49" s="11">
        <f t="shared" si="2"/>
        <v>0</v>
      </c>
      <c r="D49" s="14">
        <v>0.05</v>
      </c>
      <c r="E49" s="15">
        <v>100000</v>
      </c>
      <c r="F49" s="8">
        <f t="shared" si="3"/>
        <v>1137965.8038183737</v>
      </c>
      <c r="G49" s="4" t="s">
        <v>9</v>
      </c>
      <c r="H49" s="2">
        <v>0</v>
      </c>
    </row>
    <row r="50" spans="1:8" x14ac:dyDescent="0.3">
      <c r="A50" s="2">
        <v>45</v>
      </c>
      <c r="B50" s="8">
        <f t="shared" si="4"/>
        <v>1137965.8038183737</v>
      </c>
      <c r="C50" s="11">
        <f t="shared" si="2"/>
        <v>0</v>
      </c>
      <c r="D50" s="14">
        <v>0.05</v>
      </c>
      <c r="E50" s="15">
        <v>100000</v>
      </c>
      <c r="F50" s="8">
        <f t="shared" si="3"/>
        <v>1089864.0940092925</v>
      </c>
      <c r="G50" s="4" t="s">
        <v>9</v>
      </c>
      <c r="H50" s="2">
        <v>0</v>
      </c>
    </row>
    <row r="51" spans="1:8" x14ac:dyDescent="0.3">
      <c r="A51" s="2">
        <v>46</v>
      </c>
      <c r="B51" s="8">
        <f t="shared" si="4"/>
        <v>1089864.0940092925</v>
      </c>
      <c r="C51" s="11">
        <f t="shared" si="2"/>
        <v>0</v>
      </c>
      <c r="D51" s="14">
        <v>0.05</v>
      </c>
      <c r="E51" s="15">
        <v>100000</v>
      </c>
      <c r="F51" s="8">
        <f t="shared" si="3"/>
        <v>1039357.2987097572</v>
      </c>
      <c r="G51" s="4" t="s">
        <v>9</v>
      </c>
      <c r="H51" s="2">
        <v>0</v>
      </c>
    </row>
    <row r="52" spans="1:8" x14ac:dyDescent="0.3">
      <c r="A52" s="2">
        <v>47</v>
      </c>
      <c r="B52" s="8">
        <f t="shared" si="4"/>
        <v>1039357.2987097572</v>
      </c>
      <c r="C52" s="11">
        <f t="shared" si="2"/>
        <v>0</v>
      </c>
      <c r="D52" s="14">
        <v>0.05</v>
      </c>
      <c r="E52" s="15">
        <v>100000</v>
      </c>
      <c r="F52" s="8">
        <f t="shared" si="3"/>
        <v>986325.16364524502</v>
      </c>
      <c r="G52" s="4" t="s">
        <v>9</v>
      </c>
      <c r="H52" s="2">
        <v>0</v>
      </c>
    </row>
    <row r="53" spans="1:8" x14ac:dyDescent="0.3">
      <c r="A53" s="2">
        <v>48</v>
      </c>
      <c r="B53" s="8">
        <f t="shared" si="4"/>
        <v>986325.16364524502</v>
      </c>
      <c r="C53" s="11">
        <f t="shared" si="2"/>
        <v>0</v>
      </c>
      <c r="D53" s="14">
        <v>0.05</v>
      </c>
      <c r="E53" s="15">
        <v>100000</v>
      </c>
      <c r="F53" s="8">
        <f t="shared" si="3"/>
        <v>930641.42182750732</v>
      </c>
      <c r="G53" s="4" t="s">
        <v>9</v>
      </c>
      <c r="H53" s="2">
        <v>0</v>
      </c>
    </row>
    <row r="54" spans="1:8" x14ac:dyDescent="0.3">
      <c r="A54" s="2">
        <v>49</v>
      </c>
      <c r="B54" s="8">
        <f t="shared" si="4"/>
        <v>930641.42182750732</v>
      </c>
      <c r="C54" s="11">
        <f t="shared" si="2"/>
        <v>0</v>
      </c>
      <c r="D54" s="14">
        <v>0.05</v>
      </c>
      <c r="E54" s="15">
        <v>100000</v>
      </c>
      <c r="F54" s="8">
        <f t="shared" si="3"/>
        <v>872173.49291888275</v>
      </c>
      <c r="G54" s="4" t="s">
        <v>9</v>
      </c>
      <c r="H54" s="2">
        <v>0</v>
      </c>
    </row>
    <row r="55" spans="1:8" x14ac:dyDescent="0.3">
      <c r="A55" s="2">
        <v>50</v>
      </c>
      <c r="B55" s="8">
        <f t="shared" si="4"/>
        <v>872173.49291888275</v>
      </c>
      <c r="C55" s="11">
        <f t="shared" si="2"/>
        <v>0</v>
      </c>
      <c r="D55" s="14">
        <v>0.05</v>
      </c>
      <c r="E55" s="15">
        <v>100000</v>
      </c>
      <c r="F55" s="8">
        <f t="shared" si="3"/>
        <v>810782.1675648269</v>
      </c>
      <c r="G55" s="4" t="s">
        <v>9</v>
      </c>
      <c r="H55" s="2">
        <v>0</v>
      </c>
    </row>
    <row r="56" spans="1:8" x14ac:dyDescent="0.3">
      <c r="A56" s="2">
        <v>51</v>
      </c>
      <c r="B56" s="8">
        <f t="shared" si="4"/>
        <v>810782.1675648269</v>
      </c>
      <c r="C56" s="11">
        <f t="shared" si="2"/>
        <v>0</v>
      </c>
      <c r="D56" s="14">
        <v>0.05</v>
      </c>
      <c r="E56" s="15">
        <v>100000</v>
      </c>
      <c r="F56" s="8">
        <f t="shared" si="3"/>
        <v>746321.27594306832</v>
      </c>
      <c r="G56" s="4" t="s">
        <v>9</v>
      </c>
      <c r="H56" s="2">
        <v>0</v>
      </c>
    </row>
    <row r="57" spans="1:8" x14ac:dyDescent="0.3">
      <c r="A57" s="2">
        <v>52</v>
      </c>
      <c r="B57" s="8">
        <f t="shared" si="4"/>
        <v>746321.27594306832</v>
      </c>
      <c r="C57" s="11">
        <f t="shared" si="2"/>
        <v>0</v>
      </c>
      <c r="D57" s="14">
        <v>0.05</v>
      </c>
      <c r="E57" s="15">
        <v>100000</v>
      </c>
      <c r="F57" s="8">
        <f t="shared" si="3"/>
        <v>678637.33974022174</v>
      </c>
      <c r="G57" s="4" t="s">
        <v>9</v>
      </c>
      <c r="H57" s="2">
        <v>0</v>
      </c>
    </row>
    <row r="58" spans="1:8" x14ac:dyDescent="0.3">
      <c r="A58" s="2">
        <v>53</v>
      </c>
      <c r="B58" s="8">
        <f t="shared" si="4"/>
        <v>678637.33974022174</v>
      </c>
      <c r="C58" s="11">
        <f t="shared" si="2"/>
        <v>0</v>
      </c>
      <c r="D58" s="14">
        <v>0.05</v>
      </c>
      <c r="E58" s="15">
        <v>100000</v>
      </c>
      <c r="F58" s="8">
        <f t="shared" si="3"/>
        <v>607569.2067272329</v>
      </c>
      <c r="G58" s="4" t="s">
        <v>9</v>
      </c>
      <c r="H58" s="2">
        <v>0</v>
      </c>
    </row>
    <row r="59" spans="1:8" x14ac:dyDescent="0.3">
      <c r="A59" s="2">
        <v>54</v>
      </c>
      <c r="B59" s="8">
        <f t="shared" si="4"/>
        <v>607569.2067272329</v>
      </c>
      <c r="C59" s="11">
        <f t="shared" si="2"/>
        <v>0</v>
      </c>
      <c r="D59" s="14">
        <v>0.05</v>
      </c>
      <c r="E59" s="15">
        <v>100000</v>
      </c>
      <c r="F59" s="8">
        <f t="shared" si="3"/>
        <v>532947.66706359456</v>
      </c>
      <c r="G59" s="4" t="s">
        <v>9</v>
      </c>
      <c r="H59" s="2">
        <v>0</v>
      </c>
    </row>
    <row r="60" spans="1:8" x14ac:dyDescent="0.3">
      <c r="A60" s="2">
        <v>55</v>
      </c>
      <c r="B60" s="8">
        <f t="shared" si="4"/>
        <v>532947.66706359456</v>
      </c>
      <c r="C60" s="11">
        <f t="shared" si="2"/>
        <v>0</v>
      </c>
      <c r="D60" s="14">
        <v>0.05</v>
      </c>
      <c r="E60" s="15">
        <v>100000</v>
      </c>
      <c r="F60" s="8">
        <f t="shared" si="3"/>
        <v>454595.05041677429</v>
      </c>
      <c r="G60" s="4" t="s">
        <v>9</v>
      </c>
      <c r="H60" s="2">
        <v>0</v>
      </c>
    </row>
    <row r="61" spans="1:8" x14ac:dyDescent="0.3">
      <c r="A61" s="2">
        <v>56</v>
      </c>
      <c r="B61" s="8">
        <f t="shared" si="4"/>
        <v>454595.05041677429</v>
      </c>
      <c r="C61" s="11">
        <f t="shared" si="2"/>
        <v>0</v>
      </c>
      <c r="D61" s="14">
        <v>0.05</v>
      </c>
      <c r="E61" s="15">
        <v>100000</v>
      </c>
      <c r="F61" s="8">
        <f t="shared" si="3"/>
        <v>372324.80293761304</v>
      </c>
      <c r="G61" s="4" t="s">
        <v>9</v>
      </c>
      <c r="H61" s="2">
        <v>0</v>
      </c>
    </row>
    <row r="62" spans="1:8" x14ac:dyDescent="0.3">
      <c r="A62" s="2">
        <v>57</v>
      </c>
      <c r="B62" s="8">
        <f t="shared" si="4"/>
        <v>372324.80293761304</v>
      </c>
      <c r="C62" s="11">
        <f t="shared" si="2"/>
        <v>0</v>
      </c>
      <c r="D62" s="14">
        <v>0.05</v>
      </c>
      <c r="E62" s="15">
        <v>100000</v>
      </c>
      <c r="F62" s="8">
        <f t="shared" si="3"/>
        <v>285941.04308449372</v>
      </c>
      <c r="G62" s="4" t="s">
        <v>9</v>
      </c>
      <c r="H62" s="2">
        <v>0</v>
      </c>
    </row>
    <row r="63" spans="1:8" x14ac:dyDescent="0.3">
      <c r="A63" s="2">
        <v>58</v>
      </c>
      <c r="B63" s="8">
        <f t="shared" si="4"/>
        <v>285941.04308449372</v>
      </c>
      <c r="C63" s="11">
        <f t="shared" si="2"/>
        <v>0</v>
      </c>
      <c r="D63" s="14">
        <v>0.05</v>
      </c>
      <c r="E63" s="15">
        <v>100000</v>
      </c>
      <c r="F63" s="8">
        <f t="shared" si="3"/>
        <v>195238.09523871841</v>
      </c>
      <c r="G63" s="4" t="s">
        <v>9</v>
      </c>
      <c r="H63" s="2">
        <v>0</v>
      </c>
    </row>
    <row r="64" spans="1:8" x14ac:dyDescent="0.3">
      <c r="A64" s="2">
        <v>59</v>
      </c>
      <c r="B64" s="8">
        <f t="shared" si="4"/>
        <v>195238.09523871841</v>
      </c>
      <c r="C64" s="11">
        <f t="shared" si="2"/>
        <v>0</v>
      </c>
      <c r="D64" s="14">
        <v>0.05</v>
      </c>
      <c r="E64" s="15">
        <v>100000</v>
      </c>
      <c r="F64" s="8">
        <f t="shared" si="3"/>
        <v>100000.00000065433</v>
      </c>
      <c r="G64" s="4" t="s">
        <v>9</v>
      </c>
      <c r="H64" s="2">
        <v>0</v>
      </c>
    </row>
    <row r="65" spans="1:8" x14ac:dyDescent="0.3">
      <c r="A65" s="2">
        <v>60</v>
      </c>
      <c r="B65" s="8">
        <f t="shared" si="4"/>
        <v>100000.00000065433</v>
      </c>
      <c r="C65" s="11">
        <f t="shared" si="2"/>
        <v>0</v>
      </c>
      <c r="D65" s="14">
        <v>0.05</v>
      </c>
      <c r="E65" s="15">
        <v>100000</v>
      </c>
      <c r="F65" s="8">
        <f t="shared" si="3"/>
        <v>6.8704321165569127E-7</v>
      </c>
      <c r="G65" s="4" t="s">
        <v>9</v>
      </c>
      <c r="H65" s="2">
        <v>0</v>
      </c>
    </row>
  </sheetData>
  <phoneticPr fontId="2" type="noConversion"/>
  <printOptions headings="1" gridLines="1"/>
  <pageMargins left="0.75" right="0.75" top="1" bottom="1" header="0.5" footer="0.5"/>
  <pageSetup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67"/>
  <sheetViews>
    <sheetView workbookViewId="0"/>
  </sheetViews>
  <sheetFormatPr defaultColWidth="9.109375" defaultRowHeight="14.4" x14ac:dyDescent="0.3"/>
  <cols>
    <col min="1" max="1" width="21.5546875" style="2" customWidth="1"/>
    <col min="2" max="2" width="13.5546875" style="2" bestFit="1" customWidth="1"/>
    <col min="3" max="3" width="12.44140625" style="2" bestFit="1" customWidth="1"/>
    <col min="4" max="4" width="9.109375" style="2"/>
    <col min="5" max="5" width="19" style="2" bestFit="1" customWidth="1"/>
    <col min="6" max="6" width="14.109375" style="2" bestFit="1" customWidth="1"/>
    <col min="7" max="16384" width="9.109375" style="2"/>
  </cols>
  <sheetData>
    <row r="1" spans="1:7" x14ac:dyDescent="0.3">
      <c r="A1" s="1" t="s">
        <v>12</v>
      </c>
    </row>
    <row r="3" spans="1:7" x14ac:dyDescent="0.3">
      <c r="A3" s="2" t="s">
        <v>7</v>
      </c>
      <c r="B3" s="3">
        <v>500</v>
      </c>
      <c r="C3" s="4" t="s">
        <v>8</v>
      </c>
      <c r="D3" s="5">
        <v>40</v>
      </c>
    </row>
    <row r="4" spans="1:7" x14ac:dyDescent="0.3">
      <c r="B4" s="11"/>
      <c r="C4" s="4"/>
      <c r="D4" s="12"/>
    </row>
    <row r="5" spans="1:7" x14ac:dyDescent="0.3">
      <c r="A5" s="2" t="s">
        <v>10</v>
      </c>
      <c r="B5" s="10">
        <v>0.02</v>
      </c>
      <c r="C5" s="4"/>
      <c r="D5" s="12"/>
    </row>
    <row r="6" spans="1:7" x14ac:dyDescent="0.3">
      <c r="B6" s="6"/>
      <c r="C6" s="6"/>
      <c r="D6" s="6"/>
      <c r="E6" s="6"/>
      <c r="F6" s="6"/>
      <c r="G6" s="6"/>
    </row>
    <row r="7" spans="1:7" x14ac:dyDescent="0.3">
      <c r="A7" s="7" t="s">
        <v>0</v>
      </c>
      <c r="B7" s="7" t="s">
        <v>1</v>
      </c>
      <c r="C7" s="7" t="s">
        <v>2</v>
      </c>
      <c r="D7" s="7" t="s">
        <v>3</v>
      </c>
      <c r="E7" s="7" t="s">
        <v>11</v>
      </c>
      <c r="F7" s="7" t="s">
        <v>5</v>
      </c>
    </row>
    <row r="8" spans="1:7" x14ac:dyDescent="0.3">
      <c r="A8" s="2">
        <v>1</v>
      </c>
      <c r="B8" s="8">
        <v>0</v>
      </c>
      <c r="C8" s="9">
        <v>12084.908796822507</v>
      </c>
      <c r="D8" s="13">
        <v>0.1</v>
      </c>
      <c r="E8" s="12">
        <v>0</v>
      </c>
      <c r="F8" s="8">
        <f t="shared" ref="F8:F39" si="0">(B8+C8-E8)*(1+D8)</f>
        <v>13293.399676504758</v>
      </c>
    </row>
    <row r="9" spans="1:7" x14ac:dyDescent="0.3">
      <c r="A9" s="2">
        <v>2</v>
      </c>
      <c r="B9" s="8">
        <f t="shared" ref="B9:B40" si="1">F8</f>
        <v>13293.399676504758</v>
      </c>
      <c r="C9" s="11">
        <f t="shared" ref="C9:C40" si="2">IF(A9&lt;=$D$3,C8+$B$3,0)</f>
        <v>12584.908796822507</v>
      </c>
      <c r="D9" s="13">
        <v>0.1</v>
      </c>
      <c r="E9" s="12">
        <v>0</v>
      </c>
      <c r="F9" s="8">
        <f t="shared" si="0"/>
        <v>28466.13932065999</v>
      </c>
    </row>
    <row r="10" spans="1:7" x14ac:dyDescent="0.3">
      <c r="A10" s="2">
        <v>3</v>
      </c>
      <c r="B10" s="8">
        <f t="shared" si="1"/>
        <v>28466.13932065999</v>
      </c>
      <c r="C10" s="11">
        <f t="shared" si="2"/>
        <v>13084.908796822507</v>
      </c>
      <c r="D10" s="13">
        <v>0.1</v>
      </c>
      <c r="E10" s="12">
        <v>0</v>
      </c>
      <c r="F10" s="8">
        <f t="shared" si="0"/>
        <v>45706.152929230753</v>
      </c>
    </row>
    <row r="11" spans="1:7" x14ac:dyDescent="0.3">
      <c r="A11" s="2">
        <v>4</v>
      </c>
      <c r="B11" s="8">
        <f t="shared" si="1"/>
        <v>45706.152929230753</v>
      </c>
      <c r="C11" s="11">
        <f t="shared" si="2"/>
        <v>13584.908796822507</v>
      </c>
      <c r="D11" s="13">
        <v>0.1</v>
      </c>
      <c r="E11" s="12">
        <v>0</v>
      </c>
      <c r="F11" s="8">
        <f t="shared" si="0"/>
        <v>65220.16789865859</v>
      </c>
    </row>
    <row r="12" spans="1:7" x14ac:dyDescent="0.3">
      <c r="A12" s="2">
        <v>5</v>
      </c>
      <c r="B12" s="8">
        <f t="shared" si="1"/>
        <v>65220.16789865859</v>
      </c>
      <c r="C12" s="11">
        <f t="shared" si="2"/>
        <v>14084.908796822507</v>
      </c>
      <c r="D12" s="13">
        <v>0.1</v>
      </c>
      <c r="E12" s="12">
        <v>0</v>
      </c>
      <c r="F12" s="8">
        <f t="shared" si="0"/>
        <v>87235.584365029208</v>
      </c>
    </row>
    <row r="13" spans="1:7" x14ac:dyDescent="0.3">
      <c r="A13" s="2">
        <v>6</v>
      </c>
      <c r="B13" s="8">
        <f t="shared" si="1"/>
        <v>87235.584365029208</v>
      </c>
      <c r="C13" s="11">
        <f t="shared" si="2"/>
        <v>14584.908796822507</v>
      </c>
      <c r="D13" s="13">
        <v>0.1</v>
      </c>
      <c r="E13" s="12">
        <v>0</v>
      </c>
      <c r="F13" s="8">
        <f t="shared" si="0"/>
        <v>112002.54247803689</v>
      </c>
    </row>
    <row r="14" spans="1:7" x14ac:dyDescent="0.3">
      <c r="A14" s="2">
        <v>7</v>
      </c>
      <c r="B14" s="8">
        <f t="shared" si="1"/>
        <v>112002.54247803689</v>
      </c>
      <c r="C14" s="11">
        <f t="shared" si="2"/>
        <v>15084.908796822507</v>
      </c>
      <c r="D14" s="13">
        <v>0.1</v>
      </c>
      <c r="E14" s="12">
        <v>0</v>
      </c>
      <c r="F14" s="8">
        <f t="shared" si="0"/>
        <v>139796.19640234535</v>
      </c>
    </row>
    <row r="15" spans="1:7" x14ac:dyDescent="0.3">
      <c r="A15" s="2">
        <v>8</v>
      </c>
      <c r="B15" s="8">
        <f t="shared" si="1"/>
        <v>139796.19640234535</v>
      </c>
      <c r="C15" s="11">
        <f t="shared" si="2"/>
        <v>15584.908796822507</v>
      </c>
      <c r="D15" s="13">
        <v>0.1</v>
      </c>
      <c r="E15" s="12">
        <v>0</v>
      </c>
      <c r="F15" s="8">
        <f t="shared" si="0"/>
        <v>170919.21571908466</v>
      </c>
    </row>
    <row r="16" spans="1:7" x14ac:dyDescent="0.3">
      <c r="A16" s="2">
        <v>9</v>
      </c>
      <c r="B16" s="8">
        <f t="shared" si="1"/>
        <v>170919.21571908466</v>
      </c>
      <c r="C16" s="11">
        <f t="shared" si="2"/>
        <v>16084.908796822507</v>
      </c>
      <c r="D16" s="13">
        <v>0.1</v>
      </c>
      <c r="E16" s="12">
        <v>0</v>
      </c>
      <c r="F16" s="8">
        <f t="shared" si="0"/>
        <v>205704.5369674979</v>
      </c>
    </row>
    <row r="17" spans="1:6" x14ac:dyDescent="0.3">
      <c r="A17" s="2">
        <v>10</v>
      </c>
      <c r="B17" s="8">
        <f t="shared" si="1"/>
        <v>205704.5369674979</v>
      </c>
      <c r="C17" s="11">
        <f t="shared" si="2"/>
        <v>16584.908796822507</v>
      </c>
      <c r="D17" s="13">
        <v>0.1</v>
      </c>
      <c r="E17" s="12">
        <v>0</v>
      </c>
      <c r="F17" s="8">
        <f t="shared" si="0"/>
        <v>244518.39034075246</v>
      </c>
    </row>
    <row r="18" spans="1:6" x14ac:dyDescent="0.3">
      <c r="A18" s="2">
        <v>11</v>
      </c>
      <c r="B18" s="8">
        <f t="shared" si="1"/>
        <v>244518.39034075246</v>
      </c>
      <c r="C18" s="11">
        <f t="shared" si="2"/>
        <v>17084.908796822507</v>
      </c>
      <c r="D18" s="13">
        <v>0.1</v>
      </c>
      <c r="E18" s="12">
        <v>0</v>
      </c>
      <c r="F18" s="8">
        <f t="shared" si="0"/>
        <v>287763.62905133248</v>
      </c>
    </row>
    <row r="19" spans="1:6" x14ac:dyDescent="0.3">
      <c r="A19" s="2">
        <v>12</v>
      </c>
      <c r="B19" s="8">
        <f t="shared" si="1"/>
        <v>287763.62905133248</v>
      </c>
      <c r="C19" s="11">
        <f t="shared" si="2"/>
        <v>17584.908796822507</v>
      </c>
      <c r="D19" s="13">
        <v>0.1</v>
      </c>
      <c r="E19" s="12">
        <v>0</v>
      </c>
      <c r="F19" s="8">
        <f t="shared" si="0"/>
        <v>335883.39163297054</v>
      </c>
    </row>
    <row r="20" spans="1:6" x14ac:dyDescent="0.3">
      <c r="A20" s="2">
        <v>13</v>
      </c>
      <c r="B20" s="8">
        <f t="shared" si="1"/>
        <v>335883.39163297054</v>
      </c>
      <c r="C20" s="11">
        <f t="shared" si="2"/>
        <v>18084.908796822507</v>
      </c>
      <c r="D20" s="13">
        <v>0.1</v>
      </c>
      <c r="E20" s="12">
        <v>0</v>
      </c>
      <c r="F20" s="8">
        <f t="shared" si="0"/>
        <v>389365.13047277241</v>
      </c>
    </row>
    <row r="21" spans="1:6" x14ac:dyDescent="0.3">
      <c r="A21" s="2">
        <v>14</v>
      </c>
      <c r="B21" s="8">
        <f t="shared" si="1"/>
        <v>389365.13047277241</v>
      </c>
      <c r="C21" s="11">
        <f t="shared" si="2"/>
        <v>18584.908796822507</v>
      </c>
      <c r="D21" s="13">
        <v>0.1</v>
      </c>
      <c r="E21" s="12">
        <v>0</v>
      </c>
      <c r="F21" s="8">
        <f t="shared" si="0"/>
        <v>448745.04319655447</v>
      </c>
    </row>
    <row r="22" spans="1:6" x14ac:dyDescent="0.3">
      <c r="A22" s="2">
        <v>15</v>
      </c>
      <c r="B22" s="8">
        <f t="shared" si="1"/>
        <v>448745.04319655447</v>
      </c>
      <c r="C22" s="11">
        <f t="shared" si="2"/>
        <v>19084.908796822507</v>
      </c>
      <c r="D22" s="13">
        <v>0.1</v>
      </c>
      <c r="E22" s="12">
        <v>0</v>
      </c>
      <c r="F22" s="8">
        <f t="shared" si="0"/>
        <v>514612.94719271467</v>
      </c>
    </row>
    <row r="23" spans="1:6" x14ac:dyDescent="0.3">
      <c r="A23" s="2">
        <v>16</v>
      </c>
      <c r="B23" s="8">
        <f t="shared" si="1"/>
        <v>514612.94719271467</v>
      </c>
      <c r="C23" s="11">
        <f t="shared" si="2"/>
        <v>19584.908796822507</v>
      </c>
      <c r="D23" s="13">
        <v>0.1</v>
      </c>
      <c r="E23" s="12">
        <v>0</v>
      </c>
      <c r="F23" s="8">
        <f t="shared" si="0"/>
        <v>587617.64158849092</v>
      </c>
    </row>
    <row r="24" spans="1:6" x14ac:dyDescent="0.3">
      <c r="A24" s="2">
        <v>17</v>
      </c>
      <c r="B24" s="8">
        <f t="shared" si="1"/>
        <v>587617.64158849092</v>
      </c>
      <c r="C24" s="11">
        <f t="shared" si="2"/>
        <v>20084.908796822507</v>
      </c>
      <c r="D24" s="13">
        <v>0.1</v>
      </c>
      <c r="E24" s="12">
        <v>0</v>
      </c>
      <c r="F24" s="8">
        <f t="shared" si="0"/>
        <v>668472.80542384484</v>
      </c>
    </row>
    <row r="25" spans="1:6" x14ac:dyDescent="0.3">
      <c r="A25" s="2">
        <v>18</v>
      </c>
      <c r="B25" s="8">
        <f t="shared" si="1"/>
        <v>668472.80542384484</v>
      </c>
      <c r="C25" s="11">
        <f t="shared" si="2"/>
        <v>20584.908796822507</v>
      </c>
      <c r="D25" s="13">
        <v>0.1</v>
      </c>
      <c r="E25" s="12">
        <v>0</v>
      </c>
      <c r="F25" s="8">
        <f t="shared" si="0"/>
        <v>757963.48564273422</v>
      </c>
    </row>
    <row r="26" spans="1:6" x14ac:dyDescent="0.3">
      <c r="A26" s="2">
        <v>19</v>
      </c>
      <c r="B26" s="8">
        <f t="shared" si="1"/>
        <v>757963.48564273422</v>
      </c>
      <c r="C26" s="11">
        <f t="shared" si="2"/>
        <v>21084.908796822507</v>
      </c>
      <c r="D26" s="13">
        <v>0.1</v>
      </c>
      <c r="E26" s="12">
        <v>0</v>
      </c>
      <c r="F26" s="8">
        <f t="shared" si="0"/>
        <v>856953.23388351244</v>
      </c>
    </row>
    <row r="27" spans="1:6" x14ac:dyDescent="0.3">
      <c r="A27" s="2">
        <v>20</v>
      </c>
      <c r="B27" s="8">
        <f t="shared" si="1"/>
        <v>856953.23388351244</v>
      </c>
      <c r="C27" s="11">
        <f t="shared" si="2"/>
        <v>21584.908796822507</v>
      </c>
      <c r="D27" s="13">
        <v>0.1</v>
      </c>
      <c r="E27" s="12">
        <v>0</v>
      </c>
      <c r="F27" s="8">
        <f t="shared" si="0"/>
        <v>966391.95694836858</v>
      </c>
    </row>
    <row r="28" spans="1:6" x14ac:dyDescent="0.3">
      <c r="A28" s="2">
        <v>21</v>
      </c>
      <c r="B28" s="8">
        <f t="shared" si="1"/>
        <v>966391.95694836858</v>
      </c>
      <c r="C28" s="11">
        <f t="shared" si="2"/>
        <v>22084.908796822507</v>
      </c>
      <c r="D28" s="13">
        <v>0.05</v>
      </c>
      <c r="E28" s="12">
        <v>0</v>
      </c>
      <c r="F28" s="8">
        <f t="shared" si="0"/>
        <v>1037900.7090324507</v>
      </c>
    </row>
    <row r="29" spans="1:6" x14ac:dyDescent="0.3">
      <c r="A29" s="2">
        <v>22</v>
      </c>
      <c r="B29" s="8">
        <f t="shared" si="1"/>
        <v>1037900.7090324507</v>
      </c>
      <c r="C29" s="11">
        <f t="shared" si="2"/>
        <v>22584.908796822507</v>
      </c>
      <c r="D29" s="13">
        <v>0.05</v>
      </c>
      <c r="E29" s="12">
        <v>0</v>
      </c>
      <c r="F29" s="8">
        <f t="shared" si="0"/>
        <v>1113509.8987207368</v>
      </c>
    </row>
    <row r="30" spans="1:6" x14ac:dyDescent="0.3">
      <c r="A30" s="2">
        <v>23</v>
      </c>
      <c r="B30" s="8">
        <f t="shared" si="1"/>
        <v>1113509.8987207368</v>
      </c>
      <c r="C30" s="11">
        <f t="shared" si="2"/>
        <v>23084.908796822507</v>
      </c>
      <c r="D30" s="13">
        <v>0.05</v>
      </c>
      <c r="E30" s="12">
        <v>0</v>
      </c>
      <c r="F30" s="8">
        <f t="shared" si="0"/>
        <v>1193424.5478934373</v>
      </c>
    </row>
    <row r="31" spans="1:6" x14ac:dyDescent="0.3">
      <c r="A31" s="2">
        <v>24</v>
      </c>
      <c r="B31" s="8">
        <f t="shared" si="1"/>
        <v>1193424.5478934373</v>
      </c>
      <c r="C31" s="11">
        <f t="shared" si="2"/>
        <v>23584.908796822507</v>
      </c>
      <c r="D31" s="13">
        <v>0.05</v>
      </c>
      <c r="E31" s="12">
        <v>0</v>
      </c>
      <c r="F31" s="8">
        <f t="shared" si="0"/>
        <v>1277859.9295247728</v>
      </c>
    </row>
    <row r="32" spans="1:6" x14ac:dyDescent="0.3">
      <c r="A32" s="2">
        <v>25</v>
      </c>
      <c r="B32" s="8">
        <f t="shared" si="1"/>
        <v>1277859.9295247728</v>
      </c>
      <c r="C32" s="11">
        <f t="shared" si="2"/>
        <v>24084.908796822507</v>
      </c>
      <c r="D32" s="13">
        <v>0.05</v>
      </c>
      <c r="E32" s="12">
        <v>0</v>
      </c>
      <c r="F32" s="8">
        <f t="shared" si="0"/>
        <v>1367042.080237675</v>
      </c>
    </row>
    <row r="33" spans="1:8" x14ac:dyDescent="0.3">
      <c r="A33" s="2">
        <v>26</v>
      </c>
      <c r="B33" s="8">
        <f t="shared" si="1"/>
        <v>1367042.080237675</v>
      </c>
      <c r="C33" s="11">
        <f t="shared" si="2"/>
        <v>24584.908796822507</v>
      </c>
      <c r="D33" s="13">
        <v>0.05</v>
      </c>
      <c r="E33" s="12">
        <v>0</v>
      </c>
      <c r="F33" s="8">
        <f t="shared" si="0"/>
        <v>1461208.3384862223</v>
      </c>
    </row>
    <row r="34" spans="1:8" x14ac:dyDescent="0.3">
      <c r="A34" s="2">
        <v>27</v>
      </c>
      <c r="B34" s="8">
        <f t="shared" si="1"/>
        <v>1461208.3384862223</v>
      </c>
      <c r="C34" s="11">
        <f t="shared" si="2"/>
        <v>25084.908796822507</v>
      </c>
      <c r="D34" s="13">
        <v>0.05</v>
      </c>
      <c r="E34" s="12">
        <v>0</v>
      </c>
      <c r="F34" s="8">
        <f t="shared" si="0"/>
        <v>1560607.909647197</v>
      </c>
    </row>
    <row r="35" spans="1:8" x14ac:dyDescent="0.3">
      <c r="A35" s="2">
        <v>28</v>
      </c>
      <c r="B35" s="8">
        <f t="shared" si="1"/>
        <v>1560607.909647197</v>
      </c>
      <c r="C35" s="11">
        <f t="shared" si="2"/>
        <v>25584.908796822507</v>
      </c>
      <c r="D35" s="13">
        <v>0.05</v>
      </c>
      <c r="E35" s="12">
        <v>0</v>
      </c>
      <c r="F35" s="8">
        <f t="shared" si="0"/>
        <v>1665502.4593662205</v>
      </c>
    </row>
    <row r="36" spans="1:8" x14ac:dyDescent="0.3">
      <c r="A36" s="2">
        <v>29</v>
      </c>
      <c r="B36" s="8">
        <f t="shared" si="1"/>
        <v>1665502.4593662205</v>
      </c>
      <c r="C36" s="11">
        <f t="shared" si="2"/>
        <v>26084.908796822507</v>
      </c>
      <c r="D36" s="13">
        <v>0.05</v>
      </c>
      <c r="E36" s="12">
        <v>0</v>
      </c>
      <c r="F36" s="8">
        <f t="shared" si="0"/>
        <v>1776166.7365711951</v>
      </c>
    </row>
    <row r="37" spans="1:8" x14ac:dyDescent="0.3">
      <c r="A37" s="2">
        <v>30</v>
      </c>
      <c r="B37" s="8">
        <f t="shared" si="1"/>
        <v>1776166.7365711951</v>
      </c>
      <c r="C37" s="11">
        <f t="shared" si="2"/>
        <v>26584.908796822507</v>
      </c>
      <c r="D37" s="13">
        <v>0.05</v>
      </c>
      <c r="E37" s="12">
        <v>0</v>
      </c>
      <c r="F37" s="8">
        <f t="shared" si="0"/>
        <v>1892889.2276364185</v>
      </c>
    </row>
    <row r="38" spans="1:8" x14ac:dyDescent="0.3">
      <c r="A38" s="2">
        <v>31</v>
      </c>
      <c r="B38" s="8">
        <f t="shared" si="1"/>
        <v>1892889.2276364185</v>
      </c>
      <c r="C38" s="11">
        <f t="shared" si="2"/>
        <v>27084.908796822507</v>
      </c>
      <c r="D38" s="13">
        <v>0.05</v>
      </c>
      <c r="E38" s="12">
        <v>0</v>
      </c>
      <c r="F38" s="8">
        <f t="shared" si="0"/>
        <v>2015972.8432549031</v>
      </c>
    </row>
    <row r="39" spans="1:8" x14ac:dyDescent="0.3">
      <c r="A39" s="2">
        <v>32</v>
      </c>
      <c r="B39" s="8">
        <f t="shared" si="1"/>
        <v>2015972.8432549031</v>
      </c>
      <c r="C39" s="11">
        <f t="shared" si="2"/>
        <v>27584.908796822507</v>
      </c>
      <c r="D39" s="13">
        <v>0.05</v>
      </c>
      <c r="E39" s="12">
        <v>0</v>
      </c>
      <c r="F39" s="8">
        <f t="shared" si="0"/>
        <v>2145735.6396543118</v>
      </c>
    </row>
    <row r="40" spans="1:8" x14ac:dyDescent="0.3">
      <c r="A40" s="2">
        <v>33</v>
      </c>
      <c r="B40" s="8">
        <f t="shared" si="1"/>
        <v>2145735.6396543118</v>
      </c>
      <c r="C40" s="11">
        <f t="shared" si="2"/>
        <v>28084.908796822507</v>
      </c>
      <c r="D40" s="13">
        <v>0.05</v>
      </c>
      <c r="E40" s="12">
        <v>0</v>
      </c>
      <c r="F40" s="8">
        <f t="shared" ref="F40:F67" si="3">(B40+C40-E40)*(1+D40)</f>
        <v>2282511.5758736911</v>
      </c>
    </row>
    <row r="41" spans="1:8" x14ac:dyDescent="0.3">
      <c r="A41" s="2">
        <v>34</v>
      </c>
      <c r="B41" s="8">
        <f t="shared" ref="B41:B67" si="4">F40</f>
        <v>2282511.5758736911</v>
      </c>
      <c r="C41" s="11">
        <f t="shared" ref="C41:C67" si="5">IF(A41&lt;=$D$3,C40+$B$3,0)</f>
        <v>28584.908796822507</v>
      </c>
      <c r="D41" s="13">
        <v>0.05</v>
      </c>
      <c r="E41" s="12">
        <v>0</v>
      </c>
      <c r="F41" s="8">
        <f t="shared" si="3"/>
        <v>2426651.3089040397</v>
      </c>
    </row>
    <row r="42" spans="1:8" x14ac:dyDescent="0.3">
      <c r="A42" s="2">
        <v>35</v>
      </c>
      <c r="B42" s="8">
        <f t="shared" si="4"/>
        <v>2426651.3089040397</v>
      </c>
      <c r="C42" s="11">
        <f t="shared" si="5"/>
        <v>29084.908796822507</v>
      </c>
      <c r="D42" s="13">
        <v>0.05</v>
      </c>
      <c r="E42" s="12">
        <v>0</v>
      </c>
      <c r="F42" s="8">
        <f t="shared" si="3"/>
        <v>2578523.0285859057</v>
      </c>
    </row>
    <row r="43" spans="1:8" x14ac:dyDescent="0.3">
      <c r="A43" s="2">
        <v>36</v>
      </c>
      <c r="B43" s="8">
        <f t="shared" si="4"/>
        <v>2578523.0285859057</v>
      </c>
      <c r="C43" s="11">
        <f t="shared" si="5"/>
        <v>29584.908796822507</v>
      </c>
      <c r="D43" s="13">
        <v>0.05</v>
      </c>
      <c r="E43" s="12">
        <v>0</v>
      </c>
      <c r="F43" s="8">
        <f t="shared" si="3"/>
        <v>2738513.3342518648</v>
      </c>
    </row>
    <row r="44" spans="1:8" x14ac:dyDescent="0.3">
      <c r="A44" s="2">
        <v>37</v>
      </c>
      <c r="B44" s="8">
        <f t="shared" si="4"/>
        <v>2738513.3342518648</v>
      </c>
      <c r="C44" s="11">
        <f t="shared" si="5"/>
        <v>30084.908796822507</v>
      </c>
      <c r="D44" s="13">
        <v>0.05</v>
      </c>
      <c r="E44" s="12">
        <v>0</v>
      </c>
      <c r="F44" s="8">
        <f t="shared" si="3"/>
        <v>2907028.1552011222</v>
      </c>
    </row>
    <row r="45" spans="1:8" x14ac:dyDescent="0.3">
      <c r="A45" s="2">
        <v>38</v>
      </c>
      <c r="B45" s="8">
        <f t="shared" si="4"/>
        <v>2907028.1552011222</v>
      </c>
      <c r="C45" s="11">
        <f t="shared" si="5"/>
        <v>30584.908796822507</v>
      </c>
      <c r="D45" s="13">
        <v>0.05</v>
      </c>
      <c r="E45" s="12">
        <v>0</v>
      </c>
      <c r="F45" s="8">
        <f t="shared" si="3"/>
        <v>3084493.717197842</v>
      </c>
    </row>
    <row r="46" spans="1:8" x14ac:dyDescent="0.3">
      <c r="A46" s="2">
        <v>39</v>
      </c>
      <c r="B46" s="8">
        <f t="shared" si="4"/>
        <v>3084493.717197842</v>
      </c>
      <c r="C46" s="11">
        <f t="shared" si="5"/>
        <v>31084.908796822507</v>
      </c>
      <c r="D46" s="13">
        <v>0.05</v>
      </c>
      <c r="E46" s="12">
        <v>0</v>
      </c>
      <c r="F46" s="8">
        <f t="shared" si="3"/>
        <v>3271357.5572943981</v>
      </c>
    </row>
    <row r="47" spans="1:8" x14ac:dyDescent="0.3">
      <c r="A47" s="2">
        <v>40</v>
      </c>
      <c r="B47" s="8">
        <f t="shared" si="4"/>
        <v>3271357.5572943981</v>
      </c>
      <c r="C47" s="11">
        <f t="shared" si="5"/>
        <v>31584.908796822507</v>
      </c>
      <c r="D47" s="13">
        <v>0.05</v>
      </c>
      <c r="E47" s="12">
        <v>0</v>
      </c>
      <c r="F47" s="8">
        <f t="shared" si="3"/>
        <v>3468089.589395782</v>
      </c>
    </row>
    <row r="48" spans="1:8" x14ac:dyDescent="0.3">
      <c r="A48" s="2">
        <v>41</v>
      </c>
      <c r="B48" s="8">
        <f t="shared" si="4"/>
        <v>3468089.589395782</v>
      </c>
      <c r="C48" s="11">
        <f t="shared" si="5"/>
        <v>0</v>
      </c>
      <c r="D48" s="13">
        <v>0.05</v>
      </c>
      <c r="E48" s="11">
        <f>100000*(1+$B$5)^A48</f>
        <v>225220.04568871489</v>
      </c>
      <c r="F48" s="8">
        <f t="shared" si="3"/>
        <v>3405013.0208924208</v>
      </c>
      <c r="G48" s="4" t="s">
        <v>9</v>
      </c>
      <c r="H48" s="2">
        <v>0</v>
      </c>
    </row>
    <row r="49" spans="1:8" x14ac:dyDescent="0.3">
      <c r="A49" s="2">
        <v>42</v>
      </c>
      <c r="B49" s="8">
        <f t="shared" si="4"/>
        <v>3405013.0208924208</v>
      </c>
      <c r="C49" s="11">
        <f t="shared" si="5"/>
        <v>0</v>
      </c>
      <c r="D49" s="13">
        <v>0.05</v>
      </c>
      <c r="E49" s="11">
        <f t="shared" ref="E49:E67" si="6">100000*(1+$B$5)^A49</f>
        <v>229724.44660248916</v>
      </c>
      <c r="F49" s="8">
        <f t="shared" si="3"/>
        <v>3334053.003004428</v>
      </c>
      <c r="G49" s="4" t="s">
        <v>9</v>
      </c>
      <c r="H49" s="2">
        <v>0</v>
      </c>
    </row>
    <row r="50" spans="1:8" x14ac:dyDescent="0.3">
      <c r="A50" s="2">
        <v>43</v>
      </c>
      <c r="B50" s="8">
        <f t="shared" si="4"/>
        <v>3334053.003004428</v>
      </c>
      <c r="C50" s="11">
        <f t="shared" si="5"/>
        <v>0</v>
      </c>
      <c r="D50" s="13">
        <v>0.05</v>
      </c>
      <c r="E50" s="11">
        <f t="shared" si="6"/>
        <v>234318.93553453893</v>
      </c>
      <c r="F50" s="8">
        <f t="shared" si="3"/>
        <v>3254720.7708433839</v>
      </c>
      <c r="G50" s="4" t="s">
        <v>9</v>
      </c>
      <c r="H50" s="2">
        <v>0</v>
      </c>
    </row>
    <row r="51" spans="1:8" x14ac:dyDescent="0.3">
      <c r="A51" s="2">
        <v>44</v>
      </c>
      <c r="B51" s="8">
        <f t="shared" si="4"/>
        <v>3254720.7708433839</v>
      </c>
      <c r="C51" s="11">
        <f t="shared" si="5"/>
        <v>0</v>
      </c>
      <c r="D51" s="13">
        <v>0.05</v>
      </c>
      <c r="E51" s="11">
        <f t="shared" si="6"/>
        <v>239005.31424522976</v>
      </c>
      <c r="F51" s="8">
        <f t="shared" si="3"/>
        <v>3166501.2294280622</v>
      </c>
      <c r="G51" s="4" t="s">
        <v>9</v>
      </c>
      <c r="H51" s="2">
        <v>0</v>
      </c>
    </row>
    <row r="52" spans="1:8" x14ac:dyDescent="0.3">
      <c r="A52" s="2">
        <v>45</v>
      </c>
      <c r="B52" s="8">
        <f t="shared" si="4"/>
        <v>3166501.2294280622</v>
      </c>
      <c r="C52" s="11">
        <f t="shared" si="5"/>
        <v>0</v>
      </c>
      <c r="D52" s="13">
        <v>0.05</v>
      </c>
      <c r="E52" s="11">
        <f t="shared" si="6"/>
        <v>243785.42053013432</v>
      </c>
      <c r="F52" s="8">
        <f t="shared" si="3"/>
        <v>3068851.5993428244</v>
      </c>
      <c r="G52" s="4" t="s">
        <v>9</v>
      </c>
      <c r="H52" s="2">
        <v>0</v>
      </c>
    </row>
    <row r="53" spans="1:8" x14ac:dyDescent="0.3">
      <c r="A53" s="2">
        <v>46</v>
      </c>
      <c r="B53" s="8">
        <f t="shared" si="4"/>
        <v>3068851.5993428244</v>
      </c>
      <c r="C53" s="11">
        <f t="shared" si="5"/>
        <v>0</v>
      </c>
      <c r="D53" s="13">
        <v>0.05</v>
      </c>
      <c r="E53" s="11">
        <f t="shared" si="6"/>
        <v>248661.12894073705</v>
      </c>
      <c r="F53" s="8">
        <f t="shared" si="3"/>
        <v>2961199.9939221921</v>
      </c>
      <c r="G53" s="4" t="s">
        <v>9</v>
      </c>
      <c r="H53" s="2">
        <v>0</v>
      </c>
    </row>
    <row r="54" spans="1:8" x14ac:dyDescent="0.3">
      <c r="A54" s="2">
        <v>47</v>
      </c>
      <c r="B54" s="8">
        <f t="shared" si="4"/>
        <v>2961199.9939221921</v>
      </c>
      <c r="C54" s="11">
        <f t="shared" si="5"/>
        <v>0</v>
      </c>
      <c r="D54" s="13">
        <v>0.05</v>
      </c>
      <c r="E54" s="11">
        <f t="shared" si="6"/>
        <v>253634.35151955168</v>
      </c>
      <c r="F54" s="8">
        <f t="shared" si="3"/>
        <v>2842943.9245227729</v>
      </c>
      <c r="G54" s="4" t="s">
        <v>9</v>
      </c>
      <c r="H54" s="2">
        <v>0</v>
      </c>
    </row>
    <row r="55" spans="1:8" x14ac:dyDescent="0.3">
      <c r="A55" s="2">
        <v>48</v>
      </c>
      <c r="B55" s="8">
        <f t="shared" si="4"/>
        <v>2842943.9245227729</v>
      </c>
      <c r="C55" s="11">
        <f t="shared" si="5"/>
        <v>0</v>
      </c>
      <c r="D55" s="13">
        <v>0.05</v>
      </c>
      <c r="E55" s="11">
        <f t="shared" si="6"/>
        <v>258707.03854994278</v>
      </c>
      <c r="F55" s="8">
        <f t="shared" si="3"/>
        <v>2713448.7302714717</v>
      </c>
      <c r="G55" s="4" t="s">
        <v>9</v>
      </c>
      <c r="H55" s="2">
        <v>0</v>
      </c>
    </row>
    <row r="56" spans="1:8" x14ac:dyDescent="0.3">
      <c r="A56" s="2">
        <v>49</v>
      </c>
      <c r="B56" s="8">
        <f t="shared" si="4"/>
        <v>2713448.7302714717</v>
      </c>
      <c r="C56" s="11">
        <f t="shared" si="5"/>
        <v>0</v>
      </c>
      <c r="D56" s="13">
        <v>0.05</v>
      </c>
      <c r="E56" s="11">
        <f t="shared" si="6"/>
        <v>263881.17932094162</v>
      </c>
      <c r="F56" s="8">
        <f t="shared" si="3"/>
        <v>2572045.9284980567</v>
      </c>
      <c r="G56" s="4" t="s">
        <v>9</v>
      </c>
      <c r="H56" s="2">
        <v>0</v>
      </c>
    </row>
    <row r="57" spans="1:8" x14ac:dyDescent="0.3">
      <c r="A57" s="2">
        <v>50</v>
      </c>
      <c r="B57" s="8">
        <f t="shared" si="4"/>
        <v>2572045.9284980567</v>
      </c>
      <c r="C57" s="11">
        <f t="shared" si="5"/>
        <v>0</v>
      </c>
      <c r="D57" s="13">
        <v>0.05</v>
      </c>
      <c r="E57" s="11">
        <f t="shared" si="6"/>
        <v>269158.80290736048</v>
      </c>
      <c r="F57" s="8">
        <f t="shared" si="3"/>
        <v>2418031.4818702308</v>
      </c>
      <c r="G57" s="4" t="s">
        <v>9</v>
      </c>
      <c r="H57" s="2">
        <v>0</v>
      </c>
    </row>
    <row r="58" spans="1:8" x14ac:dyDescent="0.3">
      <c r="A58" s="2">
        <v>51</v>
      </c>
      <c r="B58" s="8">
        <f t="shared" si="4"/>
        <v>2418031.4818702308</v>
      </c>
      <c r="C58" s="11">
        <f t="shared" si="5"/>
        <v>0</v>
      </c>
      <c r="D58" s="13">
        <v>0.05</v>
      </c>
      <c r="E58" s="11">
        <f t="shared" si="6"/>
        <v>274541.97896550765</v>
      </c>
      <c r="F58" s="8">
        <f t="shared" si="3"/>
        <v>2250663.9780499591</v>
      </c>
      <c r="G58" s="4" t="s">
        <v>9</v>
      </c>
      <c r="H58" s="2">
        <v>0</v>
      </c>
    </row>
    <row r="59" spans="1:8" x14ac:dyDescent="0.3">
      <c r="A59" s="2">
        <v>52</v>
      </c>
      <c r="B59" s="8">
        <f t="shared" si="4"/>
        <v>2250663.9780499591</v>
      </c>
      <c r="C59" s="11">
        <f t="shared" si="5"/>
        <v>0</v>
      </c>
      <c r="D59" s="13">
        <v>0.05</v>
      </c>
      <c r="E59" s="11">
        <f t="shared" si="6"/>
        <v>280032.81854481786</v>
      </c>
      <c r="F59" s="8">
        <f t="shared" si="3"/>
        <v>2069162.7174803982</v>
      </c>
      <c r="G59" s="4" t="s">
        <v>9</v>
      </c>
      <c r="H59" s="2">
        <v>0</v>
      </c>
    </row>
    <row r="60" spans="1:8" x14ac:dyDescent="0.3">
      <c r="A60" s="2">
        <v>53</v>
      </c>
      <c r="B60" s="8">
        <f t="shared" si="4"/>
        <v>2069162.7174803982</v>
      </c>
      <c r="C60" s="11">
        <f t="shared" si="5"/>
        <v>0</v>
      </c>
      <c r="D60" s="13">
        <v>0.05</v>
      </c>
      <c r="E60" s="11">
        <f t="shared" si="6"/>
        <v>285633.47491571418</v>
      </c>
      <c r="F60" s="8">
        <f t="shared" si="3"/>
        <v>1872705.7046929183</v>
      </c>
      <c r="G60" s="4" t="s">
        <v>9</v>
      </c>
      <c r="H60" s="2">
        <v>0</v>
      </c>
    </row>
    <row r="61" spans="1:8" x14ac:dyDescent="0.3">
      <c r="A61" s="2">
        <v>54</v>
      </c>
      <c r="B61" s="8">
        <f t="shared" si="4"/>
        <v>1872705.7046929183</v>
      </c>
      <c r="C61" s="11">
        <f t="shared" si="5"/>
        <v>0</v>
      </c>
      <c r="D61" s="13">
        <v>0.05</v>
      </c>
      <c r="E61" s="11">
        <f t="shared" si="6"/>
        <v>291346.1444140285</v>
      </c>
      <c r="F61" s="8">
        <f t="shared" si="3"/>
        <v>1660427.5382928343</v>
      </c>
      <c r="G61" s="4" t="s">
        <v>9</v>
      </c>
      <c r="H61" s="2">
        <v>0</v>
      </c>
    </row>
    <row r="62" spans="1:8" x14ac:dyDescent="0.3">
      <c r="A62" s="2">
        <v>55</v>
      </c>
      <c r="B62" s="8">
        <f t="shared" si="4"/>
        <v>1660427.5382928343</v>
      </c>
      <c r="C62" s="11">
        <f t="shared" si="5"/>
        <v>0</v>
      </c>
      <c r="D62" s="13">
        <v>0.05</v>
      </c>
      <c r="E62" s="11">
        <f t="shared" si="6"/>
        <v>297173.06730230898</v>
      </c>
      <c r="F62" s="8">
        <f t="shared" si="3"/>
        <v>1431417.1945400517</v>
      </c>
      <c r="G62" s="4" t="s">
        <v>9</v>
      </c>
      <c r="H62" s="2">
        <v>0</v>
      </c>
    </row>
    <row r="63" spans="1:8" x14ac:dyDescent="0.3">
      <c r="A63" s="2">
        <v>56</v>
      </c>
      <c r="B63" s="8">
        <f t="shared" si="4"/>
        <v>1431417.1945400517</v>
      </c>
      <c r="C63" s="11">
        <f t="shared" si="5"/>
        <v>0</v>
      </c>
      <c r="D63" s="13">
        <v>0.05</v>
      </c>
      <c r="E63" s="11">
        <f t="shared" si="6"/>
        <v>303116.52864835516</v>
      </c>
      <c r="F63" s="8">
        <f t="shared" si="3"/>
        <v>1184715.6991862815</v>
      </c>
      <c r="G63" s="4" t="s">
        <v>9</v>
      </c>
      <c r="H63" s="2">
        <v>0</v>
      </c>
    </row>
    <row r="64" spans="1:8" x14ac:dyDescent="0.3">
      <c r="A64" s="2">
        <v>57</v>
      </c>
      <c r="B64" s="8">
        <f t="shared" si="4"/>
        <v>1184715.6991862815</v>
      </c>
      <c r="C64" s="11">
        <f t="shared" si="5"/>
        <v>0</v>
      </c>
      <c r="D64" s="13">
        <v>0.05</v>
      </c>
      <c r="E64" s="11">
        <f t="shared" si="6"/>
        <v>309178.85922132229</v>
      </c>
      <c r="F64" s="8">
        <f t="shared" si="3"/>
        <v>919313.68196320732</v>
      </c>
      <c r="G64" s="4" t="s">
        <v>9</v>
      </c>
      <c r="H64" s="2">
        <v>0</v>
      </c>
    </row>
    <row r="65" spans="1:8" x14ac:dyDescent="0.3">
      <c r="A65" s="2">
        <v>58</v>
      </c>
      <c r="B65" s="8">
        <f t="shared" si="4"/>
        <v>919313.68196320732</v>
      </c>
      <c r="C65" s="11">
        <f t="shared" si="5"/>
        <v>0</v>
      </c>
      <c r="D65" s="13">
        <v>0.05</v>
      </c>
      <c r="E65" s="11">
        <f t="shared" si="6"/>
        <v>315362.43640574877</v>
      </c>
      <c r="F65" s="8">
        <f t="shared" si="3"/>
        <v>634148.80783533154</v>
      </c>
      <c r="G65" s="4" t="s">
        <v>9</v>
      </c>
      <c r="H65" s="2">
        <v>0</v>
      </c>
    </row>
    <row r="66" spans="1:8" x14ac:dyDescent="0.3">
      <c r="A66" s="2">
        <v>59</v>
      </c>
      <c r="B66" s="8">
        <f t="shared" si="4"/>
        <v>634148.80783533154</v>
      </c>
      <c r="C66" s="11">
        <f t="shared" si="5"/>
        <v>0</v>
      </c>
      <c r="D66" s="13">
        <v>0.05</v>
      </c>
      <c r="E66" s="11">
        <f t="shared" si="6"/>
        <v>321669.68513386365</v>
      </c>
      <c r="F66" s="8">
        <f t="shared" si="3"/>
        <v>328103.07883654127</v>
      </c>
      <c r="G66" s="4" t="s">
        <v>9</v>
      </c>
      <c r="H66" s="2">
        <v>0</v>
      </c>
    </row>
    <row r="67" spans="1:8" x14ac:dyDescent="0.3">
      <c r="A67" s="2">
        <v>60</v>
      </c>
      <c r="B67" s="8">
        <f t="shared" si="4"/>
        <v>328103.07883654127</v>
      </c>
      <c r="C67" s="11">
        <f t="shared" si="5"/>
        <v>0</v>
      </c>
      <c r="D67" s="13">
        <v>0.05</v>
      </c>
      <c r="E67" s="11">
        <f t="shared" si="6"/>
        <v>328103.07883654104</v>
      </c>
      <c r="F67" s="8">
        <f t="shared" si="3"/>
        <v>2.4447217583656312E-10</v>
      </c>
      <c r="G67" s="4" t="s">
        <v>9</v>
      </c>
      <c r="H67" s="2">
        <v>0</v>
      </c>
    </row>
  </sheetData>
  <phoneticPr fontId="2" type="noConversion"/>
  <printOptions headings="1" gridLines="1"/>
  <pageMargins left="0.75" right="0.75" top="1" bottom="1" header="0.5" footer="0.5"/>
  <pageSetup scale="9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Part a</vt:lpstr>
      <vt:lpstr>Part b</vt:lpstr>
      <vt:lpstr>'Part b'!Ending_Balances</vt:lpstr>
      <vt:lpstr>Ending_Balances</vt:lpstr>
      <vt:lpstr>'Part b'!Initial_Contribution</vt:lpstr>
      <vt:lpstr>Initial_Contribution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Chris</cp:lastModifiedBy>
  <dcterms:created xsi:type="dcterms:W3CDTF">2004-03-09T13:21:24Z</dcterms:created>
  <dcterms:modified xsi:type="dcterms:W3CDTF">2014-03-09T19:12:11Z</dcterms:modified>
</cp:coreProperties>
</file>